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autoCompressPictures="0"/>
  <bookViews>
    <workbookView xWindow="0" yWindow="0" windowWidth="19320" windowHeight="11760" tabRatio="871"/>
  </bookViews>
  <sheets>
    <sheet name="Inhalt" sheetId="55" r:id="rId1"/>
    <sheet name="Tab. A1-1A" sheetId="33" r:id="rId2"/>
    <sheet name="Tab. A1-2A" sheetId="22" r:id="rId3"/>
    <sheet name="Tab. A1-3A" sheetId="41" r:id="rId4"/>
    <sheet name="Tab. A1-4A" sheetId="36" r:id="rId5"/>
    <sheet name="Tab. A1-5A" sheetId="34" r:id="rId6"/>
    <sheet name="Tab. A1-6web" sheetId="21" r:id="rId7"/>
    <sheet name="Tab. A1-7web" sheetId="51" r:id="rId8"/>
    <sheet name="Tab. A1-8web" sheetId="57" r:id="rId9"/>
    <sheet name="Tab. A1-9web" sheetId="56" r:id="rId10"/>
  </sheets>
  <externalReferences>
    <externalReference r:id="rId11"/>
    <externalReference r:id="rId12"/>
  </externalReferences>
  <definedNames>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1_C22b7">#REF!</definedName>
    <definedName name="_Fill" hidden="1">#REF!</definedName>
    <definedName name="Alter">#REF!</definedName>
    <definedName name="DOKPROT">#REF!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'Tab. A1-1A'!$A$2:$L$25</definedName>
    <definedName name="_xlnm.Print_Area" localSheetId="2">'Tab. A1-2A'!$A$2:$E$67</definedName>
    <definedName name="_xlnm.Print_Area" localSheetId="4">'Tab. A1-4A'!$A$2:$N$83</definedName>
    <definedName name="_xlnm.Print_Titles" localSheetId="6">'Tab. A1-6web'!$2:$6</definedName>
    <definedName name="DRUFS01">#REF!</definedName>
    <definedName name="DRUFS02">#REF!</definedName>
    <definedName name="Key_3_Schule">#REF!</definedName>
    <definedName name="Key_4_Schule">#REF!</definedName>
    <definedName name="Key_5_Schule">#REF!</definedName>
    <definedName name="Key_6_Schule">#REF!</definedName>
    <definedName name="MAKROER1">#REF!</definedName>
    <definedName name="MAKROER2">#REF!</definedName>
    <definedName name="NW">[2]schulform!$C$20</definedName>
    <definedName name="PROT01VK">#REF!</definedName>
  </definedNames>
  <calcPr calcId="145621" fullCalcOnLoad="1"/>
</workbook>
</file>

<file path=xl/calcChain.xml><?xml version="1.0" encoding="utf-8"?>
<calcChain xmlns="http://schemas.openxmlformats.org/spreadsheetml/2006/main">
  <c r="D98" i="21" l="1"/>
  <c r="E98" i="21"/>
  <c r="F98" i="21"/>
  <c r="G98" i="21"/>
  <c r="C98"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8" i="34"/>
  <c r="B9" i="34"/>
  <c r="B13" i="34"/>
  <c r="B7" i="34"/>
  <c r="E8" i="34"/>
  <c r="C7" i="34"/>
  <c r="D7" i="34"/>
  <c r="E9" i="34"/>
  <c r="F8" i="34"/>
  <c r="B10" i="34"/>
  <c r="E10" i="34"/>
  <c r="B11" i="34"/>
  <c r="E11" i="34"/>
  <c r="B12" i="34"/>
  <c r="E12" i="34"/>
  <c r="B16" i="34"/>
  <c r="B15" i="34"/>
  <c r="B17" i="34"/>
  <c r="B21" i="34"/>
  <c r="C15" i="34"/>
  <c r="D15" i="34"/>
  <c r="F16" i="34"/>
  <c r="B18" i="34"/>
  <c r="B19" i="34"/>
  <c r="B20" i="34"/>
  <c r="B24" i="34"/>
  <c r="B25" i="34"/>
  <c r="F24" i="34"/>
  <c r="B29" i="34"/>
  <c r="B23" i="34"/>
  <c r="E24" i="34"/>
  <c r="C23" i="34"/>
  <c r="D23" i="34"/>
  <c r="E25" i="34"/>
  <c r="B26" i="34"/>
  <c r="E26" i="34"/>
  <c r="B27" i="34"/>
  <c r="E27" i="34"/>
  <c r="B28" i="34"/>
  <c r="E28" i="34"/>
  <c r="B32" i="34"/>
  <c r="B31" i="34"/>
  <c r="B33" i="34"/>
  <c r="B37" i="34"/>
  <c r="C31" i="34"/>
  <c r="C39" i="34"/>
  <c r="D31" i="34"/>
  <c r="F32" i="34"/>
  <c r="B34" i="34"/>
  <c r="B35" i="34"/>
  <c r="B36" i="34"/>
  <c r="B41" i="34"/>
  <c r="B39" i="34"/>
  <c r="E40" i="34"/>
  <c r="D39" i="34"/>
  <c r="E41" i="34"/>
  <c r="C40" i="34"/>
  <c r="D40" i="34"/>
  <c r="F40" i="34"/>
  <c r="C41" i="34"/>
  <c r="D41" i="34"/>
  <c r="C42" i="34"/>
  <c r="D42" i="34"/>
  <c r="E42" i="34"/>
  <c r="C43" i="34"/>
  <c r="D43" i="34"/>
  <c r="C44" i="34"/>
  <c r="D44" i="34"/>
  <c r="E44" i="34"/>
  <c r="C45" i="34"/>
  <c r="D45" i="34"/>
  <c r="E23" i="34"/>
  <c r="E17" i="34"/>
  <c r="E16" i="34"/>
  <c r="E15" i="34"/>
  <c r="E21" i="34"/>
  <c r="E18" i="34"/>
  <c r="E19" i="34"/>
  <c r="E20" i="34"/>
  <c r="E33" i="34"/>
  <c r="E32" i="34"/>
  <c r="E31" i="34"/>
  <c r="E37" i="34"/>
  <c r="E34" i="34"/>
  <c r="E35" i="34"/>
  <c r="E36" i="34"/>
  <c r="E43" i="34"/>
  <c r="E45" i="34"/>
  <c r="E39" i="34"/>
  <c r="E29" i="34"/>
  <c r="E13" i="34"/>
  <c r="E7" i="34"/>
</calcChain>
</file>

<file path=xl/sharedStrings.xml><?xml version="1.0" encoding="utf-8"?>
<sst xmlns="http://schemas.openxmlformats.org/spreadsheetml/2006/main" count="585" uniqueCount="174">
  <si>
    <t>Insgesamt</t>
  </si>
  <si>
    <t>Jahr</t>
  </si>
  <si>
    <t>Geburten</t>
  </si>
  <si>
    <t>•</t>
  </si>
  <si>
    <t>Männlich</t>
  </si>
  <si>
    <t>Weiblich</t>
  </si>
  <si>
    <t>Bevölkerungsanteil</t>
  </si>
  <si>
    <t>Vorausberechnung 2025</t>
  </si>
  <si>
    <t>Alter von … bis unter … Jahren</t>
  </si>
  <si>
    <t>Geburtsjahr</t>
  </si>
  <si>
    <t>West</t>
  </si>
  <si>
    <t>Ost</t>
  </si>
  <si>
    <t>Davon</t>
  </si>
  <si>
    <t>1) Der Abhängigkeitsquotient beschreibt das zahlenmäßige Verhältnis von Erwerbspersonen und wirtschaftlich Abhängigen. Ein Quotient von 0,51 bedeutet z. B., dass 100 Erwerbspersonen 51 wirtschaftliche abhängige Personen gegenüberstehen.</t>
  </si>
  <si>
    <t xml:space="preserve">  Unter  1</t>
  </si>
  <si>
    <t>Voraus-berechnung 2025</t>
  </si>
  <si>
    <t>1914 u.fr.</t>
  </si>
  <si>
    <t>Personen mit Migrationshintergrund</t>
  </si>
  <si>
    <t>… der 2. Generation</t>
  </si>
  <si>
    <t>… der 1. Generation</t>
  </si>
  <si>
    <t xml:space="preserve">Eingebürgerte </t>
  </si>
  <si>
    <t>… der 2./3. Generation</t>
  </si>
  <si>
    <t>0–19</t>
  </si>
  <si>
    <t>19–61</t>
  </si>
  <si>
    <t>61 und älter</t>
  </si>
  <si>
    <t>Ausländische Staatsangehörigkeit</t>
  </si>
  <si>
    <t>Anzahl</t>
  </si>
  <si>
    <t>90 und älter</t>
  </si>
  <si>
    <t>ISCED 0-2</t>
  </si>
  <si>
    <t>ISCED 3-4</t>
  </si>
  <si>
    <t>ISCED 5-6</t>
  </si>
  <si>
    <t>Türkei</t>
  </si>
  <si>
    <t>Deutsche ohne Migrationshintergrund</t>
  </si>
  <si>
    <t>Voraus-berechnung 2035</t>
  </si>
  <si>
    <t>Anzahl in Tsd.</t>
  </si>
  <si>
    <t>Zuzüge</t>
  </si>
  <si>
    <t>Fortzüge</t>
  </si>
  <si>
    <t>Saldo</t>
  </si>
  <si>
    <t xml:space="preserve">1991 </t>
  </si>
  <si>
    <t>+</t>
  </si>
  <si>
    <t>1992</t>
  </si>
  <si>
    <t>1993</t>
  </si>
  <si>
    <t>1994</t>
  </si>
  <si>
    <t>1995</t>
  </si>
  <si>
    <t>1996</t>
  </si>
  <si>
    <t>1997</t>
  </si>
  <si>
    <t>1998</t>
  </si>
  <si>
    <t>1999</t>
  </si>
  <si>
    <t>2000</t>
  </si>
  <si>
    <t>2001</t>
  </si>
  <si>
    <t>2002</t>
  </si>
  <si>
    <t>2003</t>
  </si>
  <si>
    <t>2004</t>
  </si>
  <si>
    <t>2005</t>
  </si>
  <si>
    <t>2006</t>
  </si>
  <si>
    <t>2007</t>
  </si>
  <si>
    <t>2008</t>
  </si>
  <si>
    <t>-</t>
  </si>
  <si>
    <t>2009</t>
  </si>
  <si>
    <t>Quelle: Statistische Ämter des Bundes und der Länder, Einwohnerregister</t>
  </si>
  <si>
    <t>Frauen mit Kindern</t>
  </si>
  <si>
    <t>Frauen ohne Kinder</t>
  </si>
  <si>
    <t>Quelle: Statistische Ämter des Bundes und der Länder, Mikrozensus 2010</t>
  </si>
  <si>
    <t>1) Einschließlich Herkunfts-/Zielgebiet "ungeklärt" und "ohne Angabe".</t>
  </si>
  <si>
    <t>Davon 19–30</t>
  </si>
  <si>
    <t xml:space="preserve"> 30–50</t>
  </si>
  <si>
    <t>50–61</t>
  </si>
  <si>
    <t>30–50</t>
  </si>
  <si>
    <t xml:space="preserve"> 50–61</t>
  </si>
  <si>
    <t xml:space="preserve"> Migrationsstatus </t>
  </si>
  <si>
    <t>* Herkunftsregion: Gegenwärtige erste ausländische Staatsbürgerschaft oder Staatsbürgerschaft vor der Einbürgerung</t>
  </si>
  <si>
    <t>1) Als (Spät-)Aussiedler gelten in dieser Definition alle zugewanderten Deutschen.</t>
  </si>
  <si>
    <t>2) Bosnien und Herzegowina, Ehemaliges Jugoslawien, Griechenland, Italien, Kroatien, Portugal, Serbien und Montenegro, Kosovo, Slowenien, Spanien, Marokko, Tunesien, Mazedonien</t>
  </si>
  <si>
    <t>3) Belgien, Bulgarien, Tschechische Republik, Dänemark, Estland, Frankreich, Irland, Zypern, Lettland, Litauen, Luxemburg, Ungarn, Malta, Niederlande, Österreich, Polen, Rumänien, Slowakische Republik, Finnland, Schweden, Vereinigtes Königreich</t>
  </si>
  <si>
    <t>Deutsche mit sonstigem Migrationshintergrund</t>
  </si>
  <si>
    <t>/</t>
  </si>
  <si>
    <t>(4)</t>
  </si>
  <si>
    <t>Bevölkerung 2010</t>
  </si>
  <si>
    <t>15-19</t>
  </si>
  <si>
    <t>20-24</t>
  </si>
  <si>
    <t>25-29</t>
  </si>
  <si>
    <t>30-34</t>
  </si>
  <si>
    <t>35-39</t>
  </si>
  <si>
    <t>40-44</t>
  </si>
  <si>
    <t>45-49</t>
  </si>
  <si>
    <t>50-54</t>
  </si>
  <si>
    <t>55-59</t>
  </si>
  <si>
    <t>60-64</t>
  </si>
  <si>
    <t>65 und älter</t>
  </si>
  <si>
    <r>
      <t>Wanderungen zwischen der Bundesrepublik Deutschland und dem Ausland</t>
    </r>
    <r>
      <rPr>
        <vertAlign val="superscript"/>
        <sz val="10"/>
        <rFont val="Arial"/>
      </rPr>
      <t>1)</t>
    </r>
  </si>
  <si>
    <t xml:space="preserve">3) Die den Wanderungsdaten zugrunde liegenden Meldungen der Meldebehörden enthalten zahlreiche Melderegisterbereinigungen, die infolge der Einführung der persönlichen Steuer-Identifikationsnummer durchgeführt worden sind. Die Ergebnisse sind daher nur eingeschränkt aussagefähig. </t>
  </si>
  <si>
    <t>2) Überhöhte Außenwanderungszahlen für deutsche Personen auf Grund von statistischen Korrekturen im Land Hessen.</t>
  </si>
  <si>
    <t>2)</t>
  </si>
  <si>
    <t>3)</t>
  </si>
  <si>
    <t>Sonstige europäische Staaten</t>
  </si>
  <si>
    <t>Ins-gesamt</t>
  </si>
  <si>
    <t>Altersgruppe</t>
  </si>
  <si>
    <t>Davon nach Herkunft und Bildungsabschluss</t>
  </si>
  <si>
    <r>
      <t>Zusammengefasste Geburtenziffer</t>
    </r>
    <r>
      <rPr>
        <vertAlign val="superscript"/>
        <sz val="9"/>
        <rFont val="Arial"/>
        <family val="2"/>
      </rPr>
      <t>1)</t>
    </r>
  </si>
  <si>
    <t>Alter in Jahren</t>
  </si>
  <si>
    <t>in Tsd.</t>
  </si>
  <si>
    <t>in %</t>
  </si>
  <si>
    <r>
      <t>Abhängigkeits-quotient</t>
    </r>
    <r>
      <rPr>
        <vertAlign val="superscript"/>
        <sz val="9"/>
        <rFont val="Arial"/>
        <family val="2"/>
      </rPr>
      <t>1)</t>
    </r>
  </si>
  <si>
    <r>
      <t xml:space="preserve">Vorausberechnung </t>
    </r>
    <r>
      <rPr>
        <sz val="9"/>
        <color indexed="8"/>
        <rFont val="Arial"/>
      </rPr>
      <t>2035</t>
    </r>
  </si>
  <si>
    <r>
      <t>Personen mit Migrationshintergrund</t>
    </r>
    <r>
      <rPr>
        <sz val="9"/>
        <color indexed="50"/>
        <rFont val="Arial"/>
        <family val="2"/>
      </rPr>
      <t xml:space="preserve"> </t>
    </r>
    <r>
      <rPr>
        <sz val="9"/>
        <color indexed="8"/>
        <rFont val="Arial"/>
      </rPr>
      <t>2010</t>
    </r>
  </si>
  <si>
    <r>
      <t>Personen ohne Migrationshintergrund</t>
    </r>
    <r>
      <rPr>
        <sz val="9"/>
        <color indexed="50"/>
        <rFont val="Arial"/>
        <family val="2"/>
      </rPr>
      <t xml:space="preserve"> </t>
    </r>
    <r>
      <rPr>
        <sz val="9"/>
        <color indexed="8"/>
        <rFont val="Arial"/>
      </rPr>
      <t>2010</t>
    </r>
  </si>
  <si>
    <t>Davon nach Herkunftsregion</t>
  </si>
  <si>
    <t>Deutsche ohne Migrations-hintergrund</t>
  </si>
  <si>
    <t>Quelle: Statistische Ämter des Bundes und der Länder, Geburtenstatistik 2010; 12. koordinierte Bevölkerungsvorausberechnung (Basisvariante)</t>
  </si>
  <si>
    <r>
      <t xml:space="preserve">Quelle: Statistische Ämter des Bundes und der Länder, Bevölkerungsstatistik 2010; 12. koordinierte Bevölkerungsvorausberechnung </t>
    </r>
    <r>
      <rPr>
        <sz val="8"/>
        <color indexed="8"/>
        <rFont val="Arial"/>
        <family val="2"/>
      </rPr>
      <t>(</t>
    </r>
    <r>
      <rPr>
        <sz val="8"/>
        <color indexed="8"/>
        <rFont val="Arial"/>
        <family val="2"/>
      </rPr>
      <t>Basisvariante</t>
    </r>
    <r>
      <rPr>
        <sz val="8"/>
        <color indexed="8"/>
        <rFont val="Arial"/>
        <family val="2"/>
      </rPr>
      <t>)</t>
    </r>
  </si>
  <si>
    <t>Quelle: Statistische Ämter des Bundes und der Länder, Mikrozensus 2008 (Sondererhebung)</t>
  </si>
  <si>
    <t>Quelle: Statistische Ämter des Bundes und der Länder, Bevölkerungsstatistik 2010, 12. koordinierte Bevölkerungsvorausberechnung (Basisvariante); Mikrozensus 2010</t>
  </si>
  <si>
    <t>Optionsregelung</t>
  </si>
  <si>
    <t>Bevölkerung mit Migrationshintergrund</t>
  </si>
  <si>
    <t xml:space="preserve">  0</t>
  </si>
  <si>
    <t>Quelle: Statistische Ämter des Bundes und der Länder, Mikrozensus 2000, 2010</t>
  </si>
  <si>
    <t>1) Geburtenhäufigkeit oder zusammengefasste Geburtenziffer (engl.: TFR: Total Fertility Rate): Für alle Frauen unter 50 gilt die Kinderzahl als durchschnittlich kumulierter Wert. Sie bezeichnet eine Kinderzahl, die eine Frau im Laufe ihres Lebens erreichen müsste, wenn ihr Gebärverhalten sich wie das der übrigen 15- bis 49-Jährigen desselben Kalenderjahres verhielte. Diese durchschnittliche Kinderzahl unterscheidet sich oftmals von der tatsächlichen. Die endgültigen Werte liegen von allen Frauen vor, die vor 1960 geboren und daher bereits 50 Jahre alt sind.</t>
  </si>
  <si>
    <t>1) Bosnien und Herzegowina, Ehemaliges Jugoslawien, Griechenland, Italien, Kroatien, Portugal, Serbien und Montenegro, Kosovo, Slowenien, Spanien, Marokko, Tunesien, Mazedonien</t>
  </si>
  <si>
    <t>2) Belgien, Bulgarien, Tschechische Republik, Dänemark, Estland, Frankreich, Irland, Zypern, Lettland, Litauen, Luxemburg, Ungarn, Malta, Niederlande, Österreich, Polen, Rumänien, Slowakische Republik, Finnland, Schweden, Vereinigtes Königreich</t>
  </si>
  <si>
    <t>* Herkunftsregion: Gegenwärtige erste ausländische Staatsangehörigkeit oder Staatsangehörigkeit vor der Einbürgerung</t>
  </si>
  <si>
    <t>Davon Ausländer</t>
  </si>
  <si>
    <t>Davon Deutsche</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</si>
  <si>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2008 wird die 12. koordinierte Bevölkerungsvorausberechnung (Basisannahme) verwendet, die allerdings nur die 0- bis 1-Jährigen vorausberechnet. Die Unterschiede zur Zahl der Geburten sind jedoch vernachlässigbar. </t>
  </si>
  <si>
    <t>Altersjahre</t>
  </si>
  <si>
    <t>in % aller Personen mit MGH</t>
  </si>
  <si>
    <t>in % aller Personen ohne MHG</t>
  </si>
  <si>
    <t>Altersajhre</t>
  </si>
  <si>
    <t>Tab. A1-4A: Erwerbstätige Bevölkerung 2000 und 2010 nach Alter und Geschlecht</t>
  </si>
  <si>
    <t>Tab. A1-3A: Bildungsstand von Frauen zwischen 15 und 55 Jahren nach Alter und Mutterschaft 2008</t>
  </si>
  <si>
    <t>Tab. A1-7web: Außenwanderung für das Bundesgebiet insgesamt 1991 bis 2010 (Anzahl)</t>
  </si>
  <si>
    <t>Tab. A1-9web: Bevölkerung mit Migrationshintergrund 2010 nach Alter und Migrationstyp</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</si>
  <si>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</si>
  <si>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</si>
  <si>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</si>
  <si>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</si>
  <si>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</si>
  <si>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</si>
  <si>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</si>
  <si>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</si>
  <si>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</si>
  <si>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</si>
  <si>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</si>
  <si>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</si>
  <si>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</si>
  <si>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</si>
  <si>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</si>
  <si>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</si>
  <si>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</si>
  <si>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</si>
  <si>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</si>
  <si>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A1-6web: Bevölkerung 2010 nach Altersjahren und Geschlecht sowie Ergebnisse der Vorausberechnung 2025 und 2035</t>
  </si>
  <si>
    <t>Tab. A1-1A: Bevölkerung nach Migrationsstatus und Herkunftsregion 2010</t>
  </si>
  <si>
    <t>Tab. A1-2A: Geburtenentwicklung von 1980 bis 2010 nach Ländergruppen und Ergebnisse der Vorausberechnung bis 2035</t>
  </si>
  <si>
    <t>Tab. A1-8web: Zugewanderte Bevölkerung Deutschlands 2010 mit Angaben zum Bildungsstand und Herkunftsregion nach Geschlecht und Altersgruppen</t>
  </si>
  <si>
    <t>Tab. A1-5A: Ausgewählte Altersgruppen in der Bevölkerung 2010, 2025 und 2035 sowie Größe der Bevölkerung nach Migrationshintergrund 2010</t>
  </si>
  <si>
    <r>
      <t>Sonstige ehemalige Anwerberst.</t>
    </r>
    <r>
      <rPr>
        <vertAlign val="superscript"/>
        <sz val="9"/>
        <rFont val="Arial"/>
        <family val="2"/>
      </rPr>
      <t>2)</t>
    </r>
  </si>
  <si>
    <r>
      <t>Sonstige EU-27-Staaten</t>
    </r>
    <r>
      <rPr>
        <vertAlign val="superscript"/>
        <sz val="9"/>
        <rFont val="Arial"/>
        <family val="2"/>
      </rPr>
      <t>3)</t>
    </r>
  </si>
  <si>
    <r>
      <t xml:space="preserve">Tab. A1-2A: Geburtenentwicklung von 1980 bis </t>
    </r>
    <r>
      <rPr>
        <b/>
        <sz val="10"/>
        <color indexed="8"/>
        <rFont val="Arial"/>
        <family val="2"/>
      </rPr>
      <t>2010</t>
    </r>
    <r>
      <rPr>
        <b/>
        <sz val="10"/>
        <rFont val="Arial"/>
        <family val="2"/>
      </rPr>
      <t xml:space="preserve"> nach Ländergruppen und Ergebnisse der Vorausberechnung bis </t>
    </r>
    <r>
      <rPr>
        <b/>
        <sz val="10"/>
        <color indexed="8"/>
        <rFont val="Arial"/>
        <family val="2"/>
      </rPr>
      <t>2035*</t>
    </r>
  </si>
  <si>
    <t>Alters-jahre</t>
  </si>
  <si>
    <r>
      <t xml:space="preserve">Tab. A1-5A: Ausgewählte Altersgruppen in der Bevölkerung </t>
    </r>
    <r>
      <rPr>
        <b/>
        <sz val="10"/>
        <color indexed="8"/>
        <rFont val="Arial"/>
        <family val="2"/>
      </rPr>
      <t>2010,</t>
    </r>
    <r>
      <rPr>
        <b/>
        <sz val="10"/>
        <rFont val="Arial"/>
        <family val="2"/>
      </rPr>
      <t xml:space="preserve"> 2025 und </t>
    </r>
    <r>
      <rPr>
        <b/>
        <sz val="10"/>
        <color indexed="8"/>
        <rFont val="Arial"/>
        <family val="2"/>
      </rPr>
      <t>2035</t>
    </r>
    <r>
      <rPr>
        <b/>
        <sz val="10"/>
        <rFont val="Arial"/>
        <family val="2"/>
      </rPr>
      <t xml:space="preserve"> sowie Größe der Bevölkerung nach Migrationshintergrund (MHG) </t>
    </r>
    <r>
      <rPr>
        <b/>
        <sz val="10"/>
        <color indexed="8"/>
        <rFont val="Arial"/>
        <family val="2"/>
      </rPr>
      <t>2010</t>
    </r>
  </si>
  <si>
    <r>
      <t xml:space="preserve">Tab. A1-6web: Bevölkerung </t>
    </r>
    <r>
      <rPr>
        <b/>
        <sz val="10"/>
        <color indexed="8"/>
        <rFont val="Arial"/>
        <family val="2"/>
      </rPr>
      <t>2010</t>
    </r>
    <r>
      <rPr>
        <b/>
        <sz val="10"/>
        <rFont val="Arial"/>
        <family val="2"/>
      </rPr>
      <t xml:space="preserve"> nach Altersjahren und Geschlecht sowie Ergebnisse der Vorausberechnung 2025 und </t>
    </r>
    <r>
      <rPr>
        <b/>
        <sz val="10"/>
        <color indexed="8"/>
        <rFont val="Arial"/>
        <family val="2"/>
      </rPr>
      <t>2035 (Anzahl in Tsd.)</t>
    </r>
  </si>
  <si>
    <t>(Spät-) Aussiedler1)</t>
  </si>
  <si>
    <t>Eingebürgerte1)</t>
  </si>
  <si>
    <t>... mit einseitigem Migrationshintergrund</t>
  </si>
  <si>
    <t>… mit beidseitigem Migrationshintergrund</t>
  </si>
  <si>
    <t>Rest der Welt</t>
  </si>
  <si>
    <t>Ohne Angabe</t>
  </si>
  <si>
    <t xml:space="preserve">          Darunter: nach Geburtsortsortsprinzip</t>
  </si>
  <si>
    <t>Keine Angabe</t>
  </si>
  <si>
    <r>
      <t>Sonstige ehemalige Anwerberst.</t>
    </r>
    <r>
      <rPr>
        <vertAlign val="superscript"/>
        <sz val="9"/>
        <rFont val="Arial"/>
        <family val="2"/>
      </rPr>
      <t>1)</t>
    </r>
  </si>
  <si>
    <t>** Aufgrund von Datenaktualisierung und -revision weichen die Zahlen teilweise von jenen in der Printversion des Berichts ab.</t>
  </si>
  <si>
    <r>
      <t xml:space="preserve">Sonstige EU-27-  Staaten </t>
    </r>
    <r>
      <rPr>
        <vertAlign val="superscript"/>
        <sz val="9"/>
        <rFont val="Arial"/>
        <family val="2"/>
      </rPr>
      <t>2)</t>
    </r>
  </si>
  <si>
    <t>Tab. A1-8web: Zugewanderte Bevölkerung Deutschlands 2010 mit Angaben zum Bildungsstand und Herkunftsregion* nach Geschlecht und Altersgruppen (Anzahl in Tsd.; aktualisierte Daten**)</t>
  </si>
  <si>
    <t>Tab. A1-1A: Bevölkerung nach Migrationsstatus und Herkunftsregion* 2010 (Aktualisierte Daten**)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</si>
</sst>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 ###\ ##0;\-#\ ###\ ##0;\-;@"/>
    <numFmt numFmtId="165" formatCode="0.0"/>
    <numFmt numFmtId="166" formatCode="_-* #,##0.00\ [$€-1]_-;\-* #,##0.00\ [$€-1]_-;_-* &quot;-&quot;??\ [$€-1]_-"/>
    <numFmt numFmtId="167" formatCode="00000"/>
    <numFmt numFmtId="168" formatCode="###0"/>
    <numFmt numFmtId="169" formatCode="##\ ###\ ##0"/>
    <numFmt numFmtId="170" formatCode="##\ ##0.0"/>
    <numFmt numFmtId="171" formatCode="0.000"/>
    <numFmt numFmtId="172" formatCode="[=0]&quot;/&quot;;[&lt;5]&quot;/&quot;;#\ ##0.0"/>
    <numFmt numFmtId="173" formatCode="#,##0.0"/>
    <numFmt numFmtId="174" formatCode="0_ ;\-0\ "/>
    <numFmt numFmtId="175" formatCode="#,##0_);\(#,##0\)"/>
  </numFmts>
  <fonts count="48">
    <font>
      <sz val="12"/>
      <name val="MetaNormalLF-Roman"/>
    </font>
    <font>
      <sz val="8"/>
      <name val="MetaNormalLF-Roman"/>
    </font>
    <font>
      <sz val="9"/>
      <name val="Arial"/>
    </font>
    <font>
      <sz val="9"/>
      <name val="Arial"/>
    </font>
    <font>
      <sz val="10"/>
      <name val="Arial"/>
    </font>
    <font>
      <sz val="11"/>
      <color indexed="8"/>
      <name val="Calibri"/>
      <family val="2"/>
    </font>
    <font>
      <sz val="11"/>
      <color indexed="9"/>
      <name val="Calibri"/>
      <family val="2"/>
    </font>
    <font>
      <b/>
      <sz val="18"/>
      <color indexed="56"/>
      <name val="Cambria"/>
      <family val="2"/>
    </font>
    <font>
      <sz val="8"/>
      <name val="Arial"/>
    </font>
    <font>
      <b/>
      <sz val="9"/>
      <name val="Arial"/>
      <family val="2"/>
    </font>
    <font>
      <b/>
      <sz val="10"/>
      <name val="Arial"/>
      <family val="2"/>
    </font>
    <font>
      <sz val="9"/>
      <color indexed="8"/>
      <name val="Arial"/>
    </font>
    <font>
      <sz val="8"/>
      <name val="Arial"/>
    </font>
    <font>
      <sz val="8"/>
      <name val="MetaNormalLF-Roman"/>
    </font>
    <font>
      <sz val="10"/>
      <name val="MetaNormalLF-Roman"/>
    </font>
    <font>
      <b/>
      <sz val="10"/>
      <name val="MetaNormalLF-Roman"/>
      <family val="2"/>
    </font>
    <font>
      <sz val="10"/>
      <color indexed="10"/>
      <name val="Arial"/>
    </font>
    <font>
      <sz val="8"/>
      <color indexed="10"/>
      <name val="Arial"/>
      <family val="2"/>
    </font>
    <font>
      <sz val="12"/>
      <color indexed="8"/>
      <name val="Calibri"/>
      <family val="2"/>
    </font>
    <font>
      <sz val="9"/>
      <color indexed="8"/>
      <name val="Arial"/>
    </font>
    <font>
      <sz val="8"/>
      <color indexed="8"/>
      <name val="Arial"/>
      <family val="2"/>
    </font>
    <font>
      <sz val="8"/>
      <name val="Arial"/>
    </font>
    <font>
      <sz val="12"/>
      <name val="Arial"/>
      <family val="2"/>
    </font>
    <font>
      <sz val="8"/>
      <name val="Calibri"/>
      <family val="2"/>
    </font>
    <font>
      <sz val="8"/>
      <color indexed="8"/>
      <name val="Calibri"/>
      <family val="2"/>
    </font>
    <font>
      <vertAlign val="superscript"/>
      <sz val="10"/>
      <name val="Arial"/>
    </font>
    <font>
      <sz val="9"/>
      <name val="Arial"/>
      <family val="2"/>
    </font>
    <font>
      <sz val="10"/>
      <name val="Arial"/>
      <family val="2"/>
    </font>
    <font>
      <sz val="8"/>
      <name val="Arial"/>
      <family val="2"/>
    </font>
    <font>
      <sz val="9"/>
      <color indexed="8"/>
      <name val="Arial"/>
      <family val="2"/>
    </font>
    <font>
      <vertAlign val="superscript"/>
      <sz val="9"/>
      <name val="Arial"/>
      <family val="2"/>
    </font>
    <font>
      <sz val="9"/>
      <color indexed="50"/>
      <name val="Arial"/>
      <family val="2"/>
    </font>
    <font>
      <sz val="12"/>
      <color indexed="10"/>
      <name val="MetaNormalLF-Roman"/>
    </font>
    <font>
      <b/>
      <sz val="11"/>
      <name val="Arial"/>
      <family val="2"/>
    </font>
    <font>
      <i/>
      <sz val="11"/>
      <name val="Arial"/>
      <family val="2"/>
    </font>
    <font>
      <sz val="11"/>
      <name val="Arial"/>
      <family val="2"/>
    </font>
    <font>
      <u/>
      <sz val="10"/>
      <color indexed="12"/>
      <name val="Arial"/>
      <family val="2"/>
    </font>
    <font>
      <u/>
      <sz val="10"/>
      <color indexed="12"/>
      <name val="Courier"/>
      <family val="3"/>
    </font>
    <font>
      <b/>
      <sz val="9"/>
      <name val="Symbol"/>
      <family val="1"/>
      <charset val="2"/>
    </font>
    <font>
      <sz val="12"/>
      <color indexed="10"/>
      <name val="MetaNormalLF-Roman"/>
    </font>
    <font>
      <sz val="10"/>
      <color indexed="10"/>
      <name val="Arial"/>
      <family val="2"/>
    </font>
    <font>
      <sz val="8"/>
      <color indexed="10"/>
      <name val="Calibri"/>
      <family val="2"/>
    </font>
    <font>
      <sz val="12"/>
      <color indexed="10"/>
      <name val="Calibri"/>
      <family val="2"/>
    </font>
    <font>
      <sz val="9"/>
      <color indexed="10"/>
      <name val="Arial"/>
      <family val="2"/>
    </font>
    <font>
      <sz val="8.5"/>
      <name val="Arial"/>
      <family val="2"/>
    </font>
    <font>
      <sz val="9"/>
      <name val="MetaNormalLF-Roman"/>
    </font>
    <font>
      <b/>
      <sz val="10"/>
      <color indexed="8"/>
      <name val="Arial"/>
      <family val="2"/>
    </font>
    <font>
      <sz val="8.5"/>
      <color indexed="10"/>
      <name val="Arial"/>
      <family val="2"/>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theme="0" tint="-0.14999847407452621"/>
        <bgColor indexed="64"/>
      </patternFill>
    </fill>
  </fills>
  <borders count="1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64"/>
      </bottom>
      <diagonal/>
    </border>
  </borders>
  <cellStyleXfs count="33">
    <xf numFmtId="164"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5" fillId="10"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166" fontId="4" fillId="0" borderId="0" applyFont="0" applyFill="0" applyBorder="0" applyAlignment="0" applyProtection="0"/>
    <xf numFmtId="175" fontId="37" fillId="0" borderId="0" applyNumberFormat="0" applyFill="0" applyBorder="0" applyAlignment="0" applyProtection="0"/>
    <xf numFmtId="0" fontId="36" fillId="0" borderId="0" applyNumberFormat="0" applyFill="0" applyBorder="0" applyAlignment="0" applyProtection="0">
      <alignment vertical="top"/>
      <protection locked="0"/>
    </xf>
    <xf numFmtId="0" fontId="5" fillId="4" borderId="1" applyNumberFormat="0" applyFont="0" applyAlignment="0" applyProtection="0"/>
    <xf numFmtId="0" fontId="4" fillId="0" borderId="0"/>
    <xf numFmtId="0" fontId="2" fillId="0" borderId="0"/>
    <xf numFmtId="0" fontId="4" fillId="0" borderId="0"/>
    <xf numFmtId="0" fontId="4" fillId="0" borderId="0"/>
    <xf numFmtId="0" fontId="4" fillId="0" borderId="0"/>
    <xf numFmtId="0" fontId="2" fillId="0" borderId="0"/>
    <xf numFmtId="0" fontId="4" fillId="0" borderId="0"/>
    <xf numFmtId="0" fontId="4" fillId="0" borderId="0"/>
    <xf numFmtId="0" fontId="18" fillId="0" borderId="0"/>
    <xf numFmtId="0" fontId="7" fillId="0" borderId="0" applyNumberFormat="0" applyFill="0" applyBorder="0" applyAlignment="0" applyProtection="0"/>
  </cellStyleXfs>
  <cellXfs count="424">
    <xf numFmtId="164" fontId="0" fillId="0" borderId="0" xfId="0"/>
    <xf numFmtId="0" fontId="4" fillId="0" borderId="0" xfId="25"/>
    <xf numFmtId="0" fontId="4" fillId="0" borderId="0" xfId="25" applyFill="1"/>
    <xf numFmtId="0" fontId="4" fillId="0" borderId="0" xfId="25" applyFill="1" applyBorder="1"/>
    <xf numFmtId="0" fontId="13" fillId="0" borderId="0" xfId="29" applyFont="1"/>
    <xf numFmtId="0" fontId="14" fillId="0" borderId="0" xfId="29" applyFont="1"/>
    <xf numFmtId="169" fontId="13" fillId="0" borderId="0" xfId="29" applyNumberFormat="1" applyFont="1"/>
    <xf numFmtId="169" fontId="14" fillId="0" borderId="0" xfId="29" applyNumberFormat="1" applyFont="1"/>
    <xf numFmtId="169" fontId="15" fillId="0" borderId="0" xfId="29" applyNumberFormat="1" applyFont="1"/>
    <xf numFmtId="0" fontId="15" fillId="0" borderId="0" xfId="29" applyFont="1"/>
    <xf numFmtId="0" fontId="13" fillId="0" borderId="0" xfId="29" quotePrefix="1" applyFont="1"/>
    <xf numFmtId="1" fontId="13" fillId="0" borderId="0" xfId="29" applyNumberFormat="1" applyFont="1" applyFill="1" applyBorder="1"/>
    <xf numFmtId="1" fontId="13" fillId="0" borderId="0" xfId="29" applyNumberFormat="1" applyFont="1"/>
    <xf numFmtId="0" fontId="4" fillId="0" borderId="0" xfId="27"/>
    <xf numFmtId="171" fontId="4" fillId="0" borderId="0" xfId="27" applyNumberFormat="1"/>
    <xf numFmtId="0" fontId="16" fillId="0" borderId="0" xfId="25" applyFont="1" applyFill="1"/>
    <xf numFmtId="165" fontId="11" fillId="0" borderId="2" xfId="30" applyNumberFormat="1" applyFont="1" applyFill="1" applyBorder="1" applyAlignment="1">
      <alignment horizontal="right" vertical="top"/>
    </xf>
    <xf numFmtId="1" fontId="4" fillId="0" borderId="0" xfId="25" applyNumberFormat="1" applyFont="1" applyBorder="1"/>
    <xf numFmtId="0" fontId="2" fillId="0" borderId="0" xfId="28"/>
    <xf numFmtId="0" fontId="4" fillId="0" borderId="0" xfId="26"/>
    <xf numFmtId="3" fontId="3" fillId="0" borderId="0" xfId="27" applyNumberFormat="1" applyFont="1" applyBorder="1" applyAlignment="1">
      <alignment horizontal="center" vertical="center"/>
    </xf>
    <xf numFmtId="3" fontId="3" fillId="0" borderId="0" xfId="27" applyNumberFormat="1" applyFont="1" applyFill="1" applyBorder="1" applyAlignment="1">
      <alignment horizontal="center" vertical="center"/>
    </xf>
    <xf numFmtId="0" fontId="9" fillId="0" borderId="0" xfId="27" applyFont="1" applyFill="1" applyBorder="1" applyAlignment="1">
      <alignment horizontal="center" vertical="center"/>
    </xf>
    <xf numFmtId="164" fontId="22" fillId="0" borderId="0" xfId="0" applyFont="1"/>
    <xf numFmtId="168" fontId="11" fillId="0" borderId="2" xfId="30" applyNumberFormat="1" applyFont="1" applyFill="1" applyBorder="1" applyAlignment="1">
      <alignment horizontal="right" vertical="top"/>
    </xf>
    <xf numFmtId="0" fontId="18" fillId="0" borderId="0" xfId="31"/>
    <xf numFmtId="1" fontId="24" fillId="0" borderId="0" xfId="31" applyNumberFormat="1" applyFont="1"/>
    <xf numFmtId="0" fontId="24" fillId="0" borderId="0" xfId="31" applyFont="1"/>
    <xf numFmtId="3" fontId="11" fillId="0" borderId="2" xfId="30" applyNumberFormat="1" applyFont="1" applyFill="1" applyBorder="1" applyAlignment="1">
      <alignment horizontal="right" vertical="top"/>
    </xf>
    <xf numFmtId="3" fontId="2" fillId="0" borderId="0" xfId="0" applyNumberFormat="1" applyFont="1" applyBorder="1"/>
    <xf numFmtId="1" fontId="2" fillId="0" borderId="2" xfId="29" applyNumberFormat="1" applyFont="1" applyBorder="1" applyAlignment="1">
      <alignment horizontal="center"/>
    </xf>
    <xf numFmtId="3" fontId="2" fillId="0" borderId="0" xfId="27" applyNumberFormat="1" applyFont="1" applyFill="1" applyBorder="1" applyAlignment="1">
      <alignment horizontal="center" vertical="center"/>
    </xf>
    <xf numFmtId="0" fontId="2" fillId="0" borderId="2" xfId="25" applyFont="1" applyFill="1" applyBorder="1"/>
    <xf numFmtId="49" fontId="2" fillId="0" borderId="2" xfId="25" applyNumberFormat="1" applyFont="1" applyFill="1" applyBorder="1"/>
    <xf numFmtId="49" fontId="2" fillId="0" borderId="2" xfId="25" applyNumberFormat="1" applyFont="1" applyFill="1" applyBorder="1" applyAlignment="1">
      <alignment horizontal="right" indent="2"/>
    </xf>
    <xf numFmtId="49" fontId="2" fillId="0" borderId="2" xfId="25" applyNumberFormat="1" applyFont="1" applyFill="1" applyBorder="1" applyAlignment="1"/>
    <xf numFmtId="169" fontId="13" fillId="0" borderId="0" xfId="29" applyNumberFormat="1" applyFont="1" applyBorder="1"/>
    <xf numFmtId="0" fontId="13" fillId="0" borderId="0" xfId="29" applyFont="1" applyBorder="1"/>
    <xf numFmtId="0" fontId="14" fillId="0" borderId="0" xfId="29" applyFont="1" applyBorder="1"/>
    <xf numFmtId="164" fontId="0" fillId="0" borderId="0" xfId="0" applyBorder="1"/>
    <xf numFmtId="0" fontId="29" fillId="0" borderId="3" xfId="30" applyFont="1" applyBorder="1" applyAlignment="1">
      <alignment horizontal="left" vertical="center" wrapText="1"/>
    </xf>
    <xf numFmtId="0" fontId="29" fillId="0" borderId="4" xfId="30" applyFont="1" applyBorder="1" applyAlignment="1">
      <alignment horizontal="left" vertical="center" wrapText="1"/>
    </xf>
    <xf numFmtId="164" fontId="0" fillId="0" borderId="0" xfId="0" applyAlignment="1">
      <alignment horizontal="left"/>
    </xf>
    <xf numFmtId="0" fontId="4" fillId="0" borderId="0" xfId="26" applyFill="1"/>
    <xf numFmtId="3" fontId="26" fillId="0" borderId="0" xfId="0" applyNumberFormat="1" applyFont="1" applyBorder="1" applyAlignment="1">
      <alignment horizontal="right" vertical="center"/>
    </xf>
    <xf numFmtId="165" fontId="26" fillId="0" borderId="0" xfId="0" applyNumberFormat="1" applyFont="1" applyBorder="1" applyAlignment="1">
      <alignment horizontal="right" vertical="center"/>
    </xf>
    <xf numFmtId="165" fontId="26" fillId="0" borderId="0" xfId="0" applyNumberFormat="1" applyFont="1" applyFill="1" applyBorder="1" applyAlignment="1">
      <alignment horizontal="right" vertical="center"/>
    </xf>
    <xf numFmtId="3" fontId="26" fillId="0" borderId="0" xfId="0" quotePrefix="1" applyNumberFormat="1" applyFont="1" applyBorder="1" applyAlignment="1">
      <alignment horizontal="right" vertical="center"/>
    </xf>
    <xf numFmtId="165" fontId="26" fillId="0" borderId="0" xfId="0" quotePrefix="1" applyNumberFormat="1" applyFont="1" applyBorder="1" applyAlignment="1">
      <alignment horizontal="right" vertical="center"/>
    </xf>
    <xf numFmtId="3" fontId="26" fillId="0" borderId="5" xfId="0" applyNumberFormat="1" applyFont="1" applyBorder="1" applyAlignment="1">
      <alignment horizontal="right" vertical="center"/>
    </xf>
    <xf numFmtId="165" fontId="26" fillId="0" borderId="5" xfId="0" applyNumberFormat="1" applyFont="1" applyBorder="1" applyAlignment="1">
      <alignment horizontal="right" vertical="center"/>
    </xf>
    <xf numFmtId="3" fontId="26" fillId="0" borderId="5" xfId="0" quotePrefix="1" applyNumberFormat="1" applyFont="1" applyBorder="1" applyAlignment="1">
      <alignment horizontal="right" vertical="center"/>
    </xf>
    <xf numFmtId="165" fontId="26" fillId="0" borderId="5" xfId="0" quotePrefix="1" applyNumberFormat="1" applyFont="1" applyBorder="1" applyAlignment="1">
      <alignment horizontal="right" vertical="center"/>
    </xf>
    <xf numFmtId="164" fontId="26" fillId="0" borderId="0" xfId="0" applyFont="1" applyBorder="1" applyAlignment="1">
      <alignment horizontal="left" vertical="center"/>
    </xf>
    <xf numFmtId="164" fontId="26" fillId="0" borderId="5" xfId="0" applyFont="1" applyBorder="1" applyAlignment="1">
      <alignment horizontal="left" vertical="center"/>
    </xf>
    <xf numFmtId="164" fontId="22" fillId="0" borderId="0" xfId="0" applyFont="1" applyAlignment="1">
      <alignment horizontal="left"/>
    </xf>
    <xf numFmtId="3" fontId="26" fillId="0" borderId="6" xfId="0" applyNumberFormat="1" applyFont="1" applyBorder="1" applyAlignment="1">
      <alignment horizontal="right" vertical="center"/>
    </xf>
    <xf numFmtId="165" fontId="26" fillId="0" borderId="7" xfId="0" applyNumberFormat="1" applyFont="1" applyBorder="1" applyAlignment="1">
      <alignment horizontal="right" vertical="center"/>
    </xf>
    <xf numFmtId="3" fontId="26" fillId="0" borderId="8" xfId="0" applyNumberFormat="1" applyFont="1" applyBorder="1" applyAlignment="1">
      <alignment horizontal="right" vertical="center"/>
    </xf>
    <xf numFmtId="165" fontId="26" fillId="0" borderId="3" xfId="0" applyNumberFormat="1" applyFont="1" applyBorder="1" applyAlignment="1">
      <alignment horizontal="right" vertical="center"/>
    </xf>
    <xf numFmtId="3" fontId="26" fillId="0" borderId="9" xfId="0" applyNumberFormat="1" applyFont="1" applyBorder="1" applyAlignment="1">
      <alignment horizontal="right" vertical="center"/>
    </xf>
    <xf numFmtId="165" fontId="26" fillId="0" borderId="4" xfId="0" applyNumberFormat="1" applyFont="1" applyBorder="1" applyAlignment="1">
      <alignment horizontal="right" vertical="center"/>
    </xf>
    <xf numFmtId="49" fontId="26" fillId="0" borderId="2" xfId="25" applyNumberFormat="1" applyFont="1" applyFill="1" applyBorder="1" applyAlignment="1">
      <alignment horizontal="left" indent="2"/>
    </xf>
    <xf numFmtId="3" fontId="4" fillId="0" borderId="0" xfId="31" applyNumberFormat="1" applyFont="1" applyBorder="1"/>
    <xf numFmtId="1" fontId="4" fillId="0" borderId="0" xfId="31" applyNumberFormat="1" applyFont="1" applyBorder="1"/>
    <xf numFmtId="1" fontId="4" fillId="0" borderId="0" xfId="31" applyNumberFormat="1" applyFont="1" applyBorder="1" applyAlignment="1">
      <alignment horizontal="right"/>
    </xf>
    <xf numFmtId="1" fontId="25" fillId="0" borderId="0" xfId="31" applyNumberFormat="1" applyFont="1" applyBorder="1"/>
    <xf numFmtId="3" fontId="2" fillId="0" borderId="0" xfId="0" applyNumberFormat="1" applyFont="1" applyBorder="1" applyAlignment="1">
      <alignment horizontal="center" vertical="center"/>
    </xf>
    <xf numFmtId="165" fontId="26" fillId="0" borderId="3" xfId="0" applyNumberFormat="1" applyFont="1" applyFill="1" applyBorder="1" applyAlignment="1">
      <alignment horizontal="right" vertical="center"/>
    </xf>
    <xf numFmtId="3" fontId="3" fillId="0" borderId="10" xfId="27" applyNumberFormat="1" applyFont="1" applyBorder="1" applyAlignment="1">
      <alignment horizontal="center" vertical="center"/>
    </xf>
    <xf numFmtId="0" fontId="9" fillId="0" borderId="3" xfId="27" applyFont="1" applyFill="1" applyBorder="1" applyAlignment="1">
      <alignment horizontal="center" vertical="center"/>
    </xf>
    <xf numFmtId="0" fontId="3" fillId="0" borderId="7" xfId="27" applyFont="1" applyFill="1" applyBorder="1" applyAlignment="1">
      <alignment horizontal="center"/>
    </xf>
    <xf numFmtId="0" fontId="3" fillId="0" borderId="3" xfId="27" applyFont="1" applyFill="1" applyBorder="1" applyAlignment="1">
      <alignment horizontal="center"/>
    </xf>
    <xf numFmtId="3" fontId="3" fillId="0" borderId="7" xfId="27" applyNumberFormat="1" applyFont="1" applyBorder="1" applyAlignment="1">
      <alignment horizontal="center" vertical="center"/>
    </xf>
    <xf numFmtId="3" fontId="3" fillId="0" borderId="3" xfId="27" applyNumberFormat="1" applyFont="1" applyBorder="1" applyAlignment="1">
      <alignment horizontal="center" vertical="center"/>
    </xf>
    <xf numFmtId="3" fontId="3" fillId="0" borderId="3" xfId="27" applyNumberFormat="1" applyFont="1" applyFill="1" applyBorder="1" applyAlignment="1">
      <alignment horizontal="center" vertical="center"/>
    </xf>
    <xf numFmtId="3" fontId="2" fillId="0" borderId="3" xfId="27" applyNumberFormat="1" applyFont="1" applyFill="1" applyBorder="1" applyAlignment="1">
      <alignment horizontal="center" vertical="center"/>
    </xf>
    <xf numFmtId="3" fontId="4" fillId="0" borderId="10" xfId="31" applyNumberFormat="1" applyFont="1" applyBorder="1"/>
    <xf numFmtId="1" fontId="4" fillId="0" borderId="10" xfId="31" applyNumberFormat="1" applyFont="1" applyBorder="1"/>
    <xf numFmtId="1" fontId="4" fillId="0" borderId="10" xfId="31" applyNumberFormat="1" applyFont="1" applyBorder="1" applyAlignment="1">
      <alignment horizontal="right"/>
    </xf>
    <xf numFmtId="1" fontId="4" fillId="0" borderId="7" xfId="31" applyNumberFormat="1" applyFont="1" applyBorder="1" applyAlignment="1">
      <alignment horizontal="left" indent="1"/>
    </xf>
    <xf numFmtId="1" fontId="4" fillId="0" borderId="3" xfId="31" applyNumberFormat="1" applyFont="1" applyBorder="1" applyAlignment="1">
      <alignment horizontal="left" indent="1"/>
    </xf>
    <xf numFmtId="3" fontId="2" fillId="0" borderId="3" xfId="0" applyNumberFormat="1" applyFont="1" applyFill="1" applyBorder="1"/>
    <xf numFmtId="0" fontId="2" fillId="0" borderId="4" xfId="29" quotePrefix="1" applyFont="1" applyFill="1" applyBorder="1" applyAlignment="1">
      <alignment horizontal="center"/>
    </xf>
    <xf numFmtId="1" fontId="2" fillId="0" borderId="11" xfId="29" applyNumberFormat="1" applyFont="1" applyBorder="1" applyAlignment="1">
      <alignment horizontal="center"/>
    </xf>
    <xf numFmtId="0" fontId="2" fillId="0" borderId="12" xfId="29" quotePrefix="1" applyFont="1" applyFill="1" applyBorder="1" applyAlignment="1">
      <alignment horizontal="center"/>
    </xf>
    <xf numFmtId="3" fontId="2" fillId="17" borderId="7" xfId="0" applyNumberFormat="1" applyFont="1" applyFill="1" applyBorder="1"/>
    <xf numFmtId="3" fontId="2" fillId="17" borderId="3" xfId="0" applyNumberFormat="1" applyFont="1" applyFill="1" applyBorder="1"/>
    <xf numFmtId="3" fontId="2" fillId="0" borderId="3" xfId="29" applyNumberFormat="1" applyFont="1" applyBorder="1"/>
    <xf numFmtId="0" fontId="2" fillId="0" borderId="4" xfId="29" quotePrefix="1" applyFont="1" applyFill="1" applyBorder="1" applyAlignment="1">
      <alignment horizontal="right"/>
    </xf>
    <xf numFmtId="164" fontId="32" fillId="0" borderId="0" xfId="0" applyFont="1"/>
    <xf numFmtId="164" fontId="26" fillId="18" borderId="13" xfId="0" applyFont="1" applyFill="1" applyBorder="1" applyAlignment="1">
      <alignment horizontal="center" vertical="center"/>
    </xf>
    <xf numFmtId="164" fontId="26" fillId="18" borderId="14" xfId="0" applyFont="1" applyFill="1" applyBorder="1" applyAlignment="1">
      <alignment horizontal="center" vertical="center"/>
    </xf>
    <xf numFmtId="0" fontId="2" fillId="0" borderId="11" xfId="29" quotePrefix="1" applyFont="1" applyFill="1" applyBorder="1" applyAlignment="1">
      <alignment horizontal="center"/>
    </xf>
    <xf numFmtId="0" fontId="2" fillId="0" borderId="2" xfId="29" quotePrefix="1" applyFont="1" applyFill="1" applyBorder="1" applyAlignment="1">
      <alignment horizontal="center"/>
    </xf>
    <xf numFmtId="3" fontId="2" fillId="17" borderId="11" xfId="0" applyNumberFormat="1" applyFont="1" applyFill="1" applyBorder="1"/>
    <xf numFmtId="3" fontId="2" fillId="17" borderId="2" xfId="0" applyNumberFormat="1" applyFont="1" applyFill="1" applyBorder="1"/>
    <xf numFmtId="3" fontId="2" fillId="0" borderId="2" xfId="0" applyNumberFormat="1" applyFont="1" applyFill="1" applyBorder="1"/>
    <xf numFmtId="3" fontId="2" fillId="0" borderId="11" xfId="0" applyNumberFormat="1" applyFont="1" applyBorder="1"/>
    <xf numFmtId="3" fontId="2" fillId="0" borderId="2" xfId="0" applyNumberFormat="1" applyFont="1" applyBorder="1"/>
    <xf numFmtId="0" fontId="2" fillId="0" borderId="12" xfId="29" quotePrefix="1" applyFont="1" applyFill="1" applyBorder="1" applyAlignment="1">
      <alignment horizontal="right"/>
    </xf>
    <xf numFmtId="3" fontId="2" fillId="0" borderId="2" xfId="29" applyNumberFormat="1" applyFont="1" applyBorder="1"/>
    <xf numFmtId="175" fontId="33" fillId="0" borderId="0" xfId="0" applyNumberFormat="1" applyFont="1" applyBorder="1"/>
    <xf numFmtId="175" fontId="0" fillId="0" borderId="0" xfId="0" applyNumberFormat="1" applyBorder="1"/>
    <xf numFmtId="175" fontId="34" fillId="0" borderId="0" xfId="0" applyNumberFormat="1" applyFont="1" applyBorder="1"/>
    <xf numFmtId="175" fontId="35" fillId="0" borderId="0" xfId="0" applyNumberFormat="1" applyFont="1" applyBorder="1"/>
    <xf numFmtId="175" fontId="0" fillId="0" borderId="0" xfId="0" applyNumberFormat="1" applyBorder="1" applyAlignment="1">
      <alignment horizontal="left"/>
    </xf>
    <xf numFmtId="175" fontId="33" fillId="0" borderId="0" xfId="0" applyNumberFormat="1" applyFont="1" applyBorder="1" applyAlignment="1">
      <alignment horizontal="left"/>
    </xf>
    <xf numFmtId="0" fontId="36" fillId="0" borderId="0" xfId="21" applyFont="1" applyAlignment="1" applyProtection="1"/>
    <xf numFmtId="175" fontId="35" fillId="0" borderId="0" xfId="0" applyNumberFormat="1" applyFont="1" applyAlignment="1">
      <alignment horizontal="left"/>
    </xf>
    <xf numFmtId="175" fontId="0" fillId="0" borderId="0" xfId="0" applyNumberFormat="1"/>
    <xf numFmtId="175" fontId="9" fillId="0" borderId="0" xfId="0" applyNumberFormat="1" applyFont="1" applyAlignment="1">
      <alignment horizontal="right"/>
    </xf>
    <xf numFmtId="1" fontId="26" fillId="0" borderId="0" xfId="0" applyNumberFormat="1" applyFont="1" applyAlignment="1">
      <alignment horizontal="right"/>
    </xf>
    <xf numFmtId="175" fontId="26" fillId="0" borderId="0" xfId="0" applyNumberFormat="1" applyFont="1" applyAlignment="1">
      <alignment horizontal="right"/>
    </xf>
    <xf numFmtId="175" fontId="38" fillId="0" borderId="0" xfId="0" applyNumberFormat="1" applyFont="1" applyAlignment="1">
      <alignment horizontal="right"/>
    </xf>
    <xf numFmtId="175" fontId="26" fillId="0" borderId="0" xfId="0" applyNumberFormat="1" applyFont="1" applyAlignment="1">
      <alignment horizontal="left"/>
    </xf>
    <xf numFmtId="175" fontId="26" fillId="0" borderId="0" xfId="0" applyNumberFormat="1" applyFont="1"/>
    <xf numFmtId="0" fontId="26" fillId="19" borderId="13" xfId="27" applyFont="1" applyFill="1" applyBorder="1" applyAlignment="1">
      <alignment horizontal="center" vertical="center" wrapText="1"/>
    </xf>
    <xf numFmtId="0" fontId="3" fillId="19" borderId="3" xfId="27" applyFont="1" applyFill="1" applyBorder="1" applyAlignment="1">
      <alignment horizontal="center"/>
    </xf>
    <xf numFmtId="3" fontId="3" fillId="19" borderId="0" xfId="27" applyNumberFormat="1" applyFont="1" applyFill="1" applyBorder="1" applyAlignment="1">
      <alignment horizontal="center" vertical="center"/>
    </xf>
    <xf numFmtId="3" fontId="3" fillId="19" borderId="3" xfId="27" applyNumberFormat="1" applyFont="1" applyFill="1" applyBorder="1" applyAlignment="1">
      <alignment horizontal="center" vertical="center"/>
    </xf>
    <xf numFmtId="0" fontId="9" fillId="19" borderId="3" xfId="27" applyFont="1" applyFill="1" applyBorder="1" applyAlignment="1">
      <alignment horizontal="center" vertical="center"/>
    </xf>
    <xf numFmtId="3" fontId="19" fillId="19" borderId="0" xfId="27" applyNumberFormat="1" applyFont="1" applyFill="1" applyBorder="1" applyAlignment="1">
      <alignment horizontal="center" vertical="center"/>
    </xf>
    <xf numFmtId="0" fontId="9" fillId="19" borderId="0" xfId="27" applyFont="1" applyFill="1" applyBorder="1" applyAlignment="1">
      <alignment horizontal="center" vertical="center"/>
    </xf>
    <xf numFmtId="0" fontId="3" fillId="19" borderId="4" xfId="27" applyFont="1" applyFill="1" applyBorder="1" applyAlignment="1">
      <alignment horizontal="center"/>
    </xf>
    <xf numFmtId="3" fontId="3" fillId="19" borderId="5" xfId="27" applyNumberFormat="1" applyFont="1" applyFill="1" applyBorder="1" applyAlignment="1">
      <alignment horizontal="center" vertical="center"/>
    </xf>
    <xf numFmtId="0" fontId="9" fillId="19" borderId="5" xfId="27" applyFont="1" applyFill="1" applyBorder="1" applyAlignment="1">
      <alignment horizontal="center" vertical="center"/>
    </xf>
    <xf numFmtId="0" fontId="9" fillId="19" borderId="4" xfId="27" applyFont="1" applyFill="1" applyBorder="1" applyAlignment="1">
      <alignment horizontal="center" vertical="center"/>
    </xf>
    <xf numFmtId="164" fontId="26" fillId="19" borderId="0" xfId="0" applyFont="1" applyFill="1" applyBorder="1" applyAlignment="1">
      <alignment horizontal="left" vertical="center"/>
    </xf>
    <xf numFmtId="3" fontId="26" fillId="19" borderId="8" xfId="0" applyNumberFormat="1" applyFont="1" applyFill="1" applyBorder="1" applyAlignment="1">
      <alignment horizontal="right" vertical="center"/>
    </xf>
    <xf numFmtId="165" fontId="26" fillId="19" borderId="3" xfId="0" applyNumberFormat="1" applyFont="1" applyFill="1" applyBorder="1" applyAlignment="1">
      <alignment horizontal="right" vertical="center"/>
    </xf>
    <xf numFmtId="3" fontId="26" fillId="19" borderId="0" xfId="0" applyNumberFormat="1" applyFont="1" applyFill="1" applyBorder="1" applyAlignment="1">
      <alignment horizontal="right" vertical="center"/>
    </xf>
    <xf numFmtId="165" fontId="26" fillId="19" borderId="0" xfId="0" applyNumberFormat="1" applyFont="1" applyFill="1" applyBorder="1" applyAlignment="1">
      <alignment horizontal="right" vertical="center"/>
    </xf>
    <xf numFmtId="3" fontId="26" fillId="19" borderId="0" xfId="0" quotePrefix="1" applyNumberFormat="1" applyFont="1" applyFill="1" applyBorder="1" applyAlignment="1">
      <alignment horizontal="right" vertical="center"/>
    </xf>
    <xf numFmtId="165" fontId="26" fillId="19" borderId="0" xfId="0" quotePrefix="1" applyNumberFormat="1" applyFont="1" applyFill="1" applyBorder="1" applyAlignment="1">
      <alignment horizontal="right" vertical="center"/>
    </xf>
    <xf numFmtId="0" fontId="26" fillId="19" borderId="2" xfId="25" applyFont="1" applyFill="1" applyBorder="1"/>
    <xf numFmtId="3" fontId="11" fillId="19" borderId="2" xfId="30" applyNumberFormat="1" applyFont="1" applyFill="1" applyBorder="1" applyAlignment="1">
      <alignment horizontal="right" vertical="top"/>
    </xf>
    <xf numFmtId="165" fontId="11" fillId="19" borderId="2" xfId="30" applyNumberFormat="1" applyFont="1" applyFill="1" applyBorder="1" applyAlignment="1">
      <alignment horizontal="right" vertical="top"/>
    </xf>
    <xf numFmtId="49" fontId="2" fillId="19" borderId="2" xfId="25" applyNumberFormat="1" applyFont="1" applyFill="1" applyBorder="1" applyAlignment="1"/>
    <xf numFmtId="49" fontId="2" fillId="19" borderId="2" xfId="25" applyNumberFormat="1" applyFont="1" applyFill="1" applyBorder="1" applyAlignment="1">
      <alignment horizontal="right" indent="2"/>
    </xf>
    <xf numFmtId="49" fontId="2" fillId="19" borderId="2" xfId="25" applyNumberFormat="1" applyFont="1" applyFill="1" applyBorder="1"/>
    <xf numFmtId="168" fontId="11" fillId="19" borderId="2" xfId="30" applyNumberFormat="1" applyFont="1" applyFill="1" applyBorder="1" applyAlignment="1">
      <alignment horizontal="right" vertical="top"/>
    </xf>
    <xf numFmtId="0" fontId="2" fillId="19" borderId="2" xfId="25" applyFont="1" applyFill="1" applyBorder="1"/>
    <xf numFmtId="49" fontId="26" fillId="19" borderId="2" xfId="25" applyNumberFormat="1" applyFont="1" applyFill="1" applyBorder="1" applyAlignment="1"/>
    <xf numFmtId="49" fontId="26" fillId="19" borderId="2" xfId="25" applyNumberFormat="1" applyFont="1" applyFill="1" applyBorder="1" applyAlignment="1">
      <alignment horizontal="left" indent="2"/>
    </xf>
    <xf numFmtId="49" fontId="2" fillId="19" borderId="2" xfId="25" applyNumberFormat="1" applyFont="1" applyFill="1" applyBorder="1" applyAlignment="1">
      <alignment horizontal="left"/>
    </xf>
    <xf numFmtId="49" fontId="2" fillId="19" borderId="12" xfId="25" applyNumberFormat="1" applyFont="1" applyFill="1" applyBorder="1" applyAlignment="1">
      <alignment horizontal="left"/>
    </xf>
    <xf numFmtId="3" fontId="11" fillId="19" borderId="12" xfId="30" applyNumberFormat="1" applyFont="1" applyFill="1" applyBorder="1" applyAlignment="1">
      <alignment horizontal="right" vertical="top"/>
    </xf>
    <xf numFmtId="165" fontId="11" fillId="19" borderId="12" xfId="30" applyNumberFormat="1" applyFont="1" applyFill="1" applyBorder="1" applyAlignment="1">
      <alignment horizontal="right" vertical="top"/>
    </xf>
    <xf numFmtId="0" fontId="2" fillId="19" borderId="2" xfId="29" applyFont="1" applyFill="1" applyBorder="1" applyAlignment="1">
      <alignment horizontal="center"/>
    </xf>
    <xf numFmtId="1" fontId="2" fillId="19" borderId="2" xfId="0" applyNumberFormat="1" applyFont="1" applyFill="1" applyBorder="1" applyAlignment="1">
      <alignment horizontal="center"/>
    </xf>
    <xf numFmtId="3" fontId="2" fillId="19" borderId="2" xfId="0" applyNumberFormat="1" applyFont="1" applyFill="1" applyBorder="1"/>
    <xf numFmtId="3" fontId="2" fillId="19" borderId="3" xfId="0" applyNumberFormat="1" applyFont="1" applyFill="1" applyBorder="1"/>
    <xf numFmtId="0" fontId="2" fillId="19" borderId="2" xfId="29" quotePrefix="1" applyFont="1" applyFill="1" applyBorder="1" applyAlignment="1">
      <alignment horizontal="center"/>
    </xf>
    <xf numFmtId="3" fontId="2" fillId="19" borderId="2" xfId="29" applyNumberFormat="1" applyFont="1" applyFill="1" applyBorder="1"/>
    <xf numFmtId="3" fontId="2" fillId="19" borderId="3" xfId="29" applyNumberFormat="1" applyFont="1" applyFill="1" applyBorder="1"/>
    <xf numFmtId="3" fontId="2" fillId="19" borderId="15" xfId="29" applyNumberFormat="1" applyFont="1" applyFill="1" applyBorder="1" applyAlignment="1">
      <alignment horizontal="right"/>
    </xf>
    <xf numFmtId="1" fontId="4" fillId="19" borderId="3" xfId="31" applyNumberFormat="1" applyFont="1" applyFill="1" applyBorder="1" applyAlignment="1">
      <alignment horizontal="left" indent="1"/>
    </xf>
    <xf numFmtId="3" fontId="4" fillId="19" borderId="0" xfId="31" applyNumberFormat="1" applyFont="1" applyFill="1" applyBorder="1"/>
    <xf numFmtId="1" fontId="4" fillId="19" borderId="0" xfId="31" applyNumberFormat="1" applyFont="1" applyFill="1" applyBorder="1"/>
    <xf numFmtId="1" fontId="4" fillId="19" borderId="0" xfId="31" applyNumberFormat="1" applyFont="1" applyFill="1" applyBorder="1" applyAlignment="1">
      <alignment horizontal="right"/>
    </xf>
    <xf numFmtId="1" fontId="25" fillId="19" borderId="0" xfId="31" applyNumberFormat="1" applyFont="1" applyFill="1" applyBorder="1"/>
    <xf numFmtId="1" fontId="4" fillId="19" borderId="4" xfId="31" applyNumberFormat="1" applyFont="1" applyFill="1" applyBorder="1" applyAlignment="1">
      <alignment horizontal="left" indent="1"/>
    </xf>
    <xf numFmtId="3" fontId="4" fillId="19" borderId="5" xfId="31" applyNumberFormat="1" applyFont="1" applyFill="1" applyBorder="1"/>
    <xf numFmtId="1" fontId="4" fillId="19" borderId="5" xfId="31" applyNumberFormat="1" applyFont="1" applyFill="1" applyBorder="1"/>
    <xf numFmtId="1" fontId="4" fillId="19" borderId="5" xfId="31" applyNumberFormat="1" applyFont="1" applyFill="1" applyBorder="1" applyAlignment="1">
      <alignment horizontal="right"/>
    </xf>
    <xf numFmtId="0" fontId="26" fillId="18" borderId="11" xfId="25" applyFont="1" applyFill="1" applyBorder="1" applyAlignment="1">
      <alignment horizontal="center" vertical="center" wrapText="1"/>
    </xf>
    <xf numFmtId="0" fontId="26" fillId="19" borderId="13" xfId="25" applyFont="1" applyFill="1" applyBorder="1" applyAlignment="1">
      <alignment horizontal="center" vertical="center" wrapText="1"/>
    </xf>
    <xf numFmtId="175" fontId="39" fillId="0" borderId="0" xfId="0" applyNumberFormat="1" applyFont="1" applyBorder="1"/>
    <xf numFmtId="164" fontId="39" fillId="0" borderId="0" xfId="0" applyFont="1"/>
    <xf numFmtId="0" fontId="40" fillId="0" borderId="0" xfId="27" applyFont="1"/>
    <xf numFmtId="0" fontId="40" fillId="0" borderId="0" xfId="26" applyFont="1"/>
    <xf numFmtId="0" fontId="40" fillId="0" borderId="0" xfId="25" applyFont="1"/>
    <xf numFmtId="1" fontId="41" fillId="0" borderId="0" xfId="31" applyNumberFormat="1" applyFont="1"/>
    <xf numFmtId="0" fontId="42" fillId="0" borderId="0" xfId="31" applyFont="1"/>
    <xf numFmtId="0" fontId="43" fillId="0" borderId="0" xfId="28" applyFont="1"/>
    <xf numFmtId="0" fontId="26" fillId="19" borderId="13" xfId="30" applyFont="1" applyFill="1" applyBorder="1" applyAlignment="1">
      <alignment horizontal="center" vertical="center" wrapText="1"/>
    </xf>
    <xf numFmtId="0" fontId="9" fillId="0" borderId="6" xfId="27" applyFont="1" applyBorder="1" applyAlignment="1">
      <alignment horizontal="center" vertical="center"/>
    </xf>
    <xf numFmtId="0" fontId="9" fillId="19" borderId="8" xfId="27" applyFont="1" applyFill="1" applyBorder="1" applyAlignment="1">
      <alignment horizontal="center" vertical="center"/>
    </xf>
    <xf numFmtId="0" fontId="9" fillId="0" borderId="8" xfId="27" applyFont="1" applyBorder="1" applyAlignment="1">
      <alignment horizontal="center" vertical="center"/>
    </xf>
    <xf numFmtId="171" fontId="3" fillId="0" borderId="8" xfId="27" applyNumberFormat="1" applyFont="1" applyBorder="1" applyAlignment="1">
      <alignment horizontal="center" vertical="center"/>
    </xf>
    <xf numFmtId="171" fontId="3" fillId="19" borderId="8" xfId="27" applyNumberFormat="1" applyFont="1" applyFill="1" applyBorder="1" applyAlignment="1">
      <alignment horizontal="center" vertical="center"/>
    </xf>
    <xf numFmtId="171" fontId="3" fillId="0" borderId="8" xfId="27" applyNumberFormat="1" applyFont="1" applyFill="1" applyBorder="1" applyAlignment="1">
      <alignment horizontal="center" vertical="center"/>
    </xf>
    <xf numFmtId="171" fontId="2" fillId="0" borderId="8" xfId="27" applyNumberFormat="1" applyFont="1" applyFill="1" applyBorder="1" applyAlignment="1">
      <alignment horizontal="center" vertical="center"/>
    </xf>
    <xf numFmtId="0" fontId="9" fillId="0" borderId="8" xfId="27" applyFont="1" applyFill="1" applyBorder="1" applyAlignment="1">
      <alignment horizontal="center" vertical="center"/>
    </xf>
    <xf numFmtId="0" fontId="9" fillId="19" borderId="9" xfId="27" applyFont="1" applyFill="1" applyBorder="1" applyAlignment="1">
      <alignment horizontal="center" vertical="center"/>
    </xf>
    <xf numFmtId="2" fontId="2" fillId="0" borderId="8" xfId="25" applyNumberFormat="1" applyFont="1" applyFill="1" applyBorder="1" applyAlignment="1"/>
    <xf numFmtId="0" fontId="2" fillId="0" borderId="8" xfId="25" applyFont="1" applyBorder="1" applyAlignment="1"/>
    <xf numFmtId="0" fontId="2" fillId="0" borderId="8" xfId="25" applyFont="1" applyFill="1" applyBorder="1" applyAlignment="1"/>
    <xf numFmtId="3" fontId="2" fillId="0" borderId="10" xfId="0" applyNumberFormat="1" applyFont="1" applyBorder="1"/>
    <xf numFmtId="3" fontId="2" fillId="19" borderId="0" xfId="0" applyNumberFormat="1" applyFont="1" applyFill="1" applyBorder="1"/>
    <xf numFmtId="3" fontId="2" fillId="0" borderId="0" xfId="0" applyNumberFormat="1" applyFont="1" applyFill="1" applyBorder="1"/>
    <xf numFmtId="0" fontId="2" fillId="0" borderId="0" xfId="29" quotePrefix="1" applyFont="1" applyFill="1" applyBorder="1" applyAlignment="1">
      <alignment horizontal="right"/>
    </xf>
    <xf numFmtId="3" fontId="4" fillId="0" borderId="10" xfId="31" applyNumberFormat="1" applyFont="1" applyBorder="1" applyAlignment="1">
      <alignment horizontal="right" indent="3"/>
    </xf>
    <xf numFmtId="3" fontId="4" fillId="19" borderId="0" xfId="31" applyNumberFormat="1" applyFont="1" applyFill="1" applyBorder="1" applyAlignment="1">
      <alignment horizontal="right" indent="3"/>
    </xf>
    <xf numFmtId="3" fontId="4" fillId="0" borderId="0" xfId="31" applyNumberFormat="1" applyFont="1" applyBorder="1" applyAlignment="1">
      <alignment horizontal="right" indent="3"/>
    </xf>
    <xf numFmtId="3" fontId="4" fillId="19" borderId="5" xfId="31" applyNumberFormat="1" applyFont="1" applyFill="1" applyBorder="1" applyAlignment="1">
      <alignment horizontal="right" indent="3"/>
    </xf>
    <xf numFmtId="0" fontId="26" fillId="19" borderId="14" xfId="30" applyFont="1" applyFill="1" applyBorder="1" applyAlignment="1">
      <alignment horizontal="center" vertical="center" wrapText="1"/>
    </xf>
    <xf numFmtId="164" fontId="27" fillId="0" borderId="3" xfId="0" applyFont="1" applyBorder="1" applyAlignment="1">
      <alignment horizontal="left" vertical="center"/>
    </xf>
    <xf numFmtId="164" fontId="27" fillId="0" borderId="0" xfId="0" applyFont="1"/>
    <xf numFmtId="164" fontId="27" fillId="18" borderId="6" xfId="0" applyFont="1" applyFill="1" applyBorder="1" applyAlignment="1">
      <alignment horizontal="center" vertical="center"/>
    </xf>
    <xf numFmtId="164" fontId="27" fillId="18" borderId="2" xfId="0" applyFont="1" applyFill="1" applyBorder="1" applyAlignment="1">
      <alignment horizontal="center" vertical="center"/>
    </xf>
    <xf numFmtId="174" fontId="27" fillId="0" borderId="7" xfId="0" quotePrefix="1" applyNumberFormat="1" applyFont="1" applyBorder="1" applyAlignment="1">
      <alignment horizontal="left" vertical="center"/>
    </xf>
    <xf numFmtId="165" fontId="27" fillId="0" borderId="11" xfId="0" applyNumberFormat="1" applyFont="1" applyBorder="1" applyAlignment="1">
      <alignment horizontal="right" vertical="center"/>
    </xf>
    <xf numFmtId="165" fontId="27" fillId="0" borderId="10" xfId="0" applyNumberFormat="1" applyFont="1" applyBorder="1" applyAlignment="1">
      <alignment horizontal="right" vertical="center"/>
    </xf>
    <xf numFmtId="165" fontId="27" fillId="0" borderId="7" xfId="0" applyNumberFormat="1" applyFont="1" applyBorder="1" applyAlignment="1">
      <alignment horizontal="right" vertical="center"/>
    </xf>
    <xf numFmtId="165" fontId="27" fillId="0" borderId="6" xfId="0" applyNumberFormat="1" applyFont="1" applyBorder="1" applyAlignment="1">
      <alignment horizontal="right" vertical="center"/>
    </xf>
    <xf numFmtId="164" fontId="27" fillId="19" borderId="3" xfId="0" applyFont="1" applyFill="1" applyBorder="1" applyAlignment="1">
      <alignment horizontal="left" vertical="center"/>
    </xf>
    <xf numFmtId="165" fontId="27" fillId="19" borderId="2" xfId="0" applyNumberFormat="1" applyFont="1" applyFill="1" applyBorder="1" applyAlignment="1">
      <alignment horizontal="right" vertical="center"/>
    </xf>
    <xf numFmtId="165" fontId="27" fillId="19" borderId="0" xfId="0" applyNumberFormat="1" applyFont="1" applyFill="1" applyBorder="1" applyAlignment="1">
      <alignment horizontal="right" vertical="center"/>
    </xf>
    <xf numFmtId="165" fontId="27" fillId="19" borderId="3" xfId="0" applyNumberFormat="1" applyFont="1" applyFill="1" applyBorder="1" applyAlignment="1">
      <alignment horizontal="right" vertical="center"/>
    </xf>
    <xf numFmtId="165" fontId="27" fillId="19" borderId="8" xfId="0" applyNumberFormat="1" applyFont="1" applyFill="1" applyBorder="1" applyAlignment="1">
      <alignment horizontal="right" vertical="center"/>
    </xf>
    <xf numFmtId="165" fontId="27" fillId="0" borderId="2" xfId="0" applyNumberFormat="1" applyFont="1" applyBorder="1" applyAlignment="1">
      <alignment horizontal="right" vertical="center"/>
    </xf>
    <xf numFmtId="165" fontId="27" fillId="0" borderId="0" xfId="0" applyNumberFormat="1" applyFont="1" applyBorder="1" applyAlignment="1">
      <alignment horizontal="right" vertical="center"/>
    </xf>
    <xf numFmtId="165" fontId="27" fillId="0" borderId="3" xfId="0" applyNumberFormat="1" applyFont="1" applyBorder="1" applyAlignment="1">
      <alignment horizontal="right" vertical="center"/>
    </xf>
    <xf numFmtId="165" fontId="27" fillId="0" borderId="8" xfId="0" applyNumberFormat="1" applyFont="1" applyBorder="1" applyAlignment="1">
      <alignment horizontal="right" vertical="center"/>
    </xf>
    <xf numFmtId="165" fontId="27" fillId="0" borderId="0" xfId="0" applyNumberFormat="1" applyFont="1" applyFill="1" applyBorder="1" applyAlignment="1">
      <alignment horizontal="right" vertical="center"/>
    </xf>
    <xf numFmtId="165" fontId="27" fillId="0" borderId="3" xfId="0" applyNumberFormat="1" applyFont="1" applyFill="1" applyBorder="1" applyAlignment="1">
      <alignment horizontal="right" vertical="center"/>
    </xf>
    <xf numFmtId="165" fontId="27" fillId="0" borderId="12" xfId="0" applyNumberFormat="1" applyFont="1" applyBorder="1" applyAlignment="1">
      <alignment horizontal="right" vertical="center"/>
    </xf>
    <xf numFmtId="165" fontId="27" fillId="0" borderId="9" xfId="0" applyNumberFormat="1" applyFont="1" applyBorder="1" applyAlignment="1">
      <alignment horizontal="right" vertical="center"/>
    </xf>
    <xf numFmtId="164" fontId="27" fillId="19" borderId="15" xfId="0" applyFont="1" applyFill="1" applyBorder="1" applyAlignment="1">
      <alignment horizontal="left" vertical="center"/>
    </xf>
    <xf numFmtId="173" fontId="27" fillId="19" borderId="15" xfId="0" applyNumberFormat="1" applyFont="1" applyFill="1" applyBorder="1" applyAlignment="1">
      <alignment horizontal="right" vertical="center"/>
    </xf>
    <xf numFmtId="3" fontId="27" fillId="19" borderId="15" xfId="0" applyNumberFormat="1" applyFont="1" applyFill="1" applyBorder="1" applyAlignment="1">
      <alignment horizontal="right" vertical="center"/>
    </xf>
    <xf numFmtId="164" fontId="27" fillId="19" borderId="15" xfId="0" applyFont="1" applyFill="1" applyBorder="1" applyAlignment="1">
      <alignment horizontal="right" vertical="center"/>
    </xf>
    <xf numFmtId="165" fontId="27" fillId="19" borderId="15" xfId="0" applyNumberFormat="1" applyFont="1" applyFill="1" applyBorder="1" applyAlignment="1">
      <alignment horizontal="right" vertical="center"/>
    </xf>
    <xf numFmtId="172" fontId="29" fillId="0" borderId="0" xfId="30" applyNumberFormat="1" applyFont="1" applyBorder="1" applyAlignment="1">
      <alignment horizontal="right" vertical="top"/>
    </xf>
    <xf numFmtId="172" fontId="29" fillId="19" borderId="3" xfId="30" applyNumberFormat="1" applyFont="1" applyFill="1" applyBorder="1" applyAlignment="1">
      <alignment horizontal="left" vertical="top"/>
    </xf>
    <xf numFmtId="172" fontId="29" fillId="19" borderId="2" xfId="30" applyNumberFormat="1" applyFont="1" applyFill="1" applyBorder="1" applyAlignment="1">
      <alignment horizontal="right" vertical="top"/>
    </xf>
    <xf numFmtId="172" fontId="29" fillId="19" borderId="0" xfId="30" applyNumberFormat="1" applyFont="1" applyFill="1" applyBorder="1" applyAlignment="1">
      <alignment horizontal="right" vertical="top"/>
    </xf>
    <xf numFmtId="172" fontId="29" fillId="19" borderId="3" xfId="30" applyNumberFormat="1" applyFont="1" applyFill="1" applyBorder="1" applyAlignment="1">
      <alignment horizontal="right" vertical="top"/>
    </xf>
    <xf numFmtId="172" fontId="29" fillId="0" borderId="2" xfId="30" applyNumberFormat="1" applyFont="1" applyBorder="1" applyAlignment="1">
      <alignment horizontal="right" vertical="top"/>
    </xf>
    <xf numFmtId="172" fontId="29" fillId="0" borderId="3" xfId="30" applyNumberFormat="1" applyFont="1" applyBorder="1" applyAlignment="1">
      <alignment horizontal="right" vertical="top"/>
    </xf>
    <xf numFmtId="172" fontId="29" fillId="19" borderId="3" xfId="30" applyNumberFormat="1" applyFont="1" applyFill="1" applyBorder="1" applyAlignment="1">
      <alignment horizontal="left" vertical="center"/>
    </xf>
    <xf numFmtId="172" fontId="29" fillId="0" borderId="12" xfId="30" applyNumberFormat="1" applyFont="1" applyBorder="1" applyAlignment="1">
      <alignment horizontal="right" vertical="top"/>
    </xf>
    <xf numFmtId="172" fontId="29" fillId="0" borderId="4" xfId="30" applyNumberFormat="1" applyFont="1" applyBorder="1" applyAlignment="1">
      <alignment horizontal="right" vertical="top"/>
    </xf>
    <xf numFmtId="172" fontId="29" fillId="0" borderId="5" xfId="30" applyNumberFormat="1" applyFont="1" applyBorder="1" applyAlignment="1">
      <alignment horizontal="right" vertical="top"/>
    </xf>
    <xf numFmtId="164" fontId="45" fillId="0" borderId="0" xfId="0" applyFont="1" applyBorder="1"/>
    <xf numFmtId="164" fontId="44" fillId="0" borderId="0" xfId="0" applyFont="1" applyAlignment="1">
      <alignment horizontal="left"/>
    </xf>
    <xf numFmtId="164" fontId="26" fillId="18" borderId="13" xfId="0" applyFont="1" applyFill="1" applyBorder="1" applyAlignment="1">
      <alignment horizontal="center" vertical="center" wrapText="1"/>
    </xf>
    <xf numFmtId="164" fontId="26" fillId="18" borderId="14" xfId="0" applyFont="1" applyFill="1" applyBorder="1" applyAlignment="1">
      <alignment horizontal="center" vertical="center" wrapText="1"/>
    </xf>
    <xf numFmtId="164" fontId="26" fillId="17" borderId="15" xfId="0" applyFont="1" applyFill="1" applyBorder="1" applyAlignment="1">
      <alignment horizontal="left" vertical="center" wrapText="1"/>
    </xf>
    <xf numFmtId="3" fontId="29" fillId="17" borderId="14" xfId="30" applyNumberFormat="1" applyFont="1" applyFill="1" applyBorder="1" applyAlignment="1">
      <alignment horizontal="right" vertical="center"/>
    </xf>
    <xf numFmtId="165" fontId="29" fillId="17" borderId="16" xfId="30" applyNumberFormat="1" applyFont="1" applyFill="1" applyBorder="1" applyAlignment="1">
      <alignment horizontal="right" vertical="center"/>
    </xf>
    <xf numFmtId="165" fontId="29" fillId="17" borderId="15" xfId="30" applyNumberFormat="1" applyFont="1" applyFill="1" applyBorder="1" applyAlignment="1">
      <alignment horizontal="right" vertical="center"/>
    </xf>
    <xf numFmtId="164" fontId="26" fillId="19" borderId="0" xfId="0" applyFont="1" applyFill="1" applyBorder="1" applyAlignment="1">
      <alignment horizontal="left" vertical="center" wrapText="1"/>
    </xf>
    <xf numFmtId="3" fontId="29" fillId="19" borderId="8" xfId="30" applyNumberFormat="1" applyFont="1" applyFill="1" applyBorder="1" applyAlignment="1">
      <alignment horizontal="right" vertical="center"/>
    </xf>
    <xf numFmtId="165" fontId="29" fillId="19" borderId="3" xfId="30" applyNumberFormat="1" applyFont="1" applyFill="1" applyBorder="1" applyAlignment="1">
      <alignment horizontal="right" vertical="center"/>
    </xf>
    <xf numFmtId="165" fontId="29" fillId="19" borderId="0" xfId="30" applyNumberFormat="1" applyFont="1" applyFill="1" applyBorder="1" applyAlignment="1">
      <alignment horizontal="right" vertical="center"/>
    </xf>
    <xf numFmtId="164" fontId="26" fillId="0" borderId="0" xfId="0" applyFont="1" applyFill="1" applyBorder="1" applyAlignment="1">
      <alignment horizontal="left" vertical="center" wrapText="1" indent="2"/>
    </xf>
    <xf numFmtId="3" fontId="29" fillId="0" borderId="8" xfId="30" applyNumberFormat="1" applyFont="1" applyFill="1" applyBorder="1" applyAlignment="1">
      <alignment horizontal="right" vertical="center"/>
    </xf>
    <xf numFmtId="165" fontId="29" fillId="0" borderId="3" xfId="30" applyNumberFormat="1" applyFont="1" applyFill="1" applyBorder="1" applyAlignment="1">
      <alignment horizontal="right" vertical="center"/>
    </xf>
    <xf numFmtId="165" fontId="29" fillId="0" borderId="0" xfId="30" applyNumberFormat="1" applyFont="1" applyFill="1" applyBorder="1" applyAlignment="1">
      <alignment horizontal="right" vertical="center"/>
    </xf>
    <xf numFmtId="164" fontId="26" fillId="19" borderId="0" xfId="0" applyFont="1" applyFill="1" applyBorder="1" applyAlignment="1">
      <alignment horizontal="left" vertical="center" wrapText="1" indent="4"/>
    </xf>
    <xf numFmtId="164" fontId="26" fillId="0" borderId="0" xfId="0" applyFont="1" applyFill="1" applyBorder="1" applyAlignment="1">
      <alignment horizontal="left" vertical="center" wrapText="1" indent="4"/>
    </xf>
    <xf numFmtId="49" fontId="26" fillId="19" borderId="0" xfId="0" applyNumberFormat="1" applyFont="1" applyFill="1" applyBorder="1" applyAlignment="1">
      <alignment horizontal="left" vertical="center" wrapText="1" indent="2"/>
    </xf>
    <xf numFmtId="164" fontId="26" fillId="19" borderId="0" xfId="0" applyFont="1" applyFill="1" applyBorder="1" applyAlignment="1">
      <alignment horizontal="left" vertical="center" wrapText="1" indent="6"/>
    </xf>
    <xf numFmtId="164" fontId="26" fillId="0" borderId="0" xfId="0" applyFont="1" applyFill="1" applyBorder="1" applyAlignment="1">
      <alignment horizontal="left" vertical="center" wrapText="1" indent="6"/>
    </xf>
    <xf numFmtId="164" fontId="26" fillId="0" borderId="7" xfId="0" applyFont="1" applyFill="1" applyBorder="1" applyAlignment="1">
      <alignment horizontal="left"/>
    </xf>
    <xf numFmtId="164" fontId="26" fillId="19" borderId="3" xfId="0" applyFont="1" applyFill="1" applyBorder="1" applyAlignment="1">
      <alignment horizontal="left"/>
    </xf>
    <xf numFmtId="164" fontId="26" fillId="0" borderId="3" xfId="0" applyFont="1" applyFill="1" applyBorder="1" applyAlignment="1">
      <alignment horizontal="left"/>
    </xf>
    <xf numFmtId="164" fontId="26" fillId="0" borderId="4" xfId="0" applyFont="1" applyFill="1" applyBorder="1" applyAlignment="1">
      <alignment horizontal="left"/>
    </xf>
    <xf numFmtId="0" fontId="44" fillId="0" borderId="0" xfId="26" applyFont="1"/>
    <xf numFmtId="0" fontId="47" fillId="0" borderId="0" xfId="26" applyFont="1"/>
    <xf numFmtId="0" fontId="26" fillId="19" borderId="13" xfId="26" applyFont="1" applyFill="1" applyBorder="1" applyAlignment="1">
      <alignment horizontal="center" vertical="center" wrapText="1"/>
    </xf>
    <xf numFmtId="0" fontId="26" fillId="19" borderId="14" xfId="26" applyFont="1" applyFill="1" applyBorder="1" applyAlignment="1">
      <alignment horizontal="center" vertical="center" wrapText="1"/>
    </xf>
    <xf numFmtId="1" fontId="26" fillId="0" borderId="6" xfId="0" applyNumberFormat="1" applyFont="1" applyFill="1" applyBorder="1" applyAlignment="1">
      <alignment horizontal="right" wrapText="1" indent="2"/>
    </xf>
    <xf numFmtId="1" fontId="26" fillId="0" borderId="10" xfId="0" applyNumberFormat="1" applyFont="1" applyFill="1" applyBorder="1" applyAlignment="1">
      <alignment horizontal="right" indent="2"/>
    </xf>
    <xf numFmtId="1" fontId="26" fillId="0" borderId="6" xfId="0" applyNumberFormat="1" applyFont="1" applyFill="1" applyBorder="1" applyAlignment="1">
      <alignment horizontal="right" indent="2"/>
    </xf>
    <xf numFmtId="1" fontId="26" fillId="19" borderId="8" xfId="0" applyNumberFormat="1" applyFont="1" applyFill="1" applyBorder="1" applyAlignment="1">
      <alignment horizontal="right" indent="2"/>
    </xf>
    <xf numFmtId="1" fontId="26" fillId="19" borderId="0" xfId="0" applyNumberFormat="1" applyFont="1" applyFill="1" applyBorder="1" applyAlignment="1">
      <alignment horizontal="right" indent="2"/>
    </xf>
    <xf numFmtId="1" fontId="26" fillId="19" borderId="3" xfId="0" applyNumberFormat="1" applyFont="1" applyFill="1" applyBorder="1" applyAlignment="1">
      <alignment horizontal="right" indent="2"/>
    </xf>
    <xf numFmtId="1" fontId="26" fillId="0" borderId="8" xfId="0" applyNumberFormat="1" applyFont="1" applyFill="1" applyBorder="1" applyAlignment="1">
      <alignment horizontal="right" indent="2"/>
    </xf>
    <xf numFmtId="1" fontId="26" fillId="0" borderId="0" xfId="0" applyNumberFormat="1" applyFont="1" applyFill="1" applyBorder="1" applyAlignment="1">
      <alignment horizontal="right" indent="2"/>
    </xf>
    <xf numFmtId="1" fontId="26" fillId="0" borderId="0" xfId="0" quotePrefix="1" applyNumberFormat="1" applyFont="1" applyFill="1" applyBorder="1" applyAlignment="1">
      <alignment horizontal="right" indent="2"/>
    </xf>
    <xf numFmtId="1" fontId="26" fillId="0" borderId="9" xfId="0" applyNumberFormat="1" applyFont="1" applyFill="1" applyBorder="1" applyAlignment="1">
      <alignment horizontal="right" indent="2"/>
    </xf>
    <xf numFmtId="1" fontId="26" fillId="0" borderId="5" xfId="0" applyNumberFormat="1" applyFont="1" applyFill="1" applyBorder="1" applyAlignment="1">
      <alignment horizontal="right" indent="2"/>
    </xf>
    <xf numFmtId="0" fontId="26" fillId="18" borderId="6" xfId="25" applyFont="1" applyFill="1" applyBorder="1" applyAlignment="1">
      <alignment horizontal="center" vertical="center"/>
    </xf>
    <xf numFmtId="2" fontId="2" fillId="18" borderId="6" xfId="25" applyNumberFormat="1" applyFont="1" applyFill="1" applyBorder="1" applyAlignment="1">
      <alignment horizontal="center" vertical="center" wrapText="1"/>
    </xf>
    <xf numFmtId="1" fontId="4" fillId="0" borderId="7" xfId="31" applyNumberFormat="1" applyFont="1" applyBorder="1"/>
    <xf numFmtId="1" fontId="4" fillId="19" borderId="3" xfId="31" applyNumberFormat="1" applyFont="1" applyFill="1" applyBorder="1"/>
    <xf numFmtId="1" fontId="4" fillId="0" borderId="3" xfId="31" applyNumberFormat="1" applyFont="1" applyBorder="1"/>
    <xf numFmtId="1" fontId="25" fillId="19" borderId="3" xfId="31" applyNumberFormat="1" applyFont="1" applyFill="1" applyBorder="1"/>
    <xf numFmtId="1" fontId="25" fillId="0" borderId="3" xfId="31" applyNumberFormat="1" applyFont="1" applyBorder="1"/>
    <xf numFmtId="1" fontId="25" fillId="19" borderId="4" xfId="31" applyNumberFormat="1" applyFont="1" applyFill="1" applyBorder="1"/>
    <xf numFmtId="3" fontId="4" fillId="0" borderId="6" xfId="31" applyNumberFormat="1" applyFont="1" applyBorder="1"/>
    <xf numFmtId="3" fontId="4" fillId="19" borderId="8" xfId="31" applyNumberFormat="1" applyFont="1" applyFill="1" applyBorder="1"/>
    <xf numFmtId="3" fontId="4" fillId="0" borderId="8" xfId="31" applyNumberFormat="1" applyFont="1" applyBorder="1"/>
    <xf numFmtId="3" fontId="4" fillId="19" borderId="8" xfId="31" applyNumberFormat="1" applyFont="1" applyFill="1" applyBorder="1" applyAlignment="1">
      <alignment horizontal="right"/>
    </xf>
    <xf numFmtId="3" fontId="4" fillId="19" borderId="9" xfId="31" applyNumberFormat="1" applyFont="1" applyFill="1" applyBorder="1"/>
    <xf numFmtId="0" fontId="18" fillId="0" borderId="0" xfId="31" applyBorder="1"/>
    <xf numFmtId="164" fontId="26" fillId="19" borderId="5" xfId="0" applyFont="1" applyFill="1" applyBorder="1" applyAlignment="1">
      <alignment horizontal="left" vertical="center" wrapText="1" indent="4"/>
    </xf>
    <xf numFmtId="3" fontId="29" fillId="19" borderId="9" xfId="30" applyNumberFormat="1" applyFont="1" applyFill="1" applyBorder="1" applyAlignment="1">
      <alignment horizontal="right" vertical="center"/>
    </xf>
    <xf numFmtId="165" fontId="29" fillId="19" borderId="4" xfId="30" applyNumberFormat="1" applyFont="1" applyFill="1" applyBorder="1" applyAlignment="1">
      <alignment horizontal="right" vertical="center"/>
    </xf>
    <xf numFmtId="165" fontId="29" fillId="19" borderId="5" xfId="30" applyNumberFormat="1" applyFont="1" applyFill="1" applyBorder="1" applyAlignment="1">
      <alignment horizontal="right" vertical="center"/>
    </xf>
    <xf numFmtId="0" fontId="36" fillId="0" borderId="0" xfId="20" applyNumberFormat="1" applyFont="1" applyBorder="1" applyAlignment="1">
      <alignment horizontal="left" wrapText="1"/>
    </xf>
    <xf numFmtId="49" fontId="26" fillId="0" borderId="0" xfId="0" applyNumberFormat="1" applyFont="1" applyAlignment="1">
      <alignment horizontal="left" indent="1"/>
    </xf>
    <xf numFmtId="175" fontId="26" fillId="0" borderId="0" xfId="0" applyNumberFormat="1" applyFont="1" applyAlignment="1">
      <alignment horizontal="left"/>
    </xf>
    <xf numFmtId="2" fontId="27" fillId="0" borderId="0" xfId="0" applyNumberFormat="1" applyFont="1" applyAlignment="1">
      <alignment horizontal="left" wrapText="1"/>
    </xf>
    <xf numFmtId="164" fontId="26" fillId="19" borderId="13" xfId="0" applyFont="1" applyFill="1" applyBorder="1" applyAlignment="1">
      <alignment horizontal="center" vertical="center" wrapText="1"/>
    </xf>
    <xf numFmtId="0" fontId="36" fillId="0" borderId="0" xfId="20" applyNumberFormat="1" applyFont="1" applyBorder="1" applyAlignment="1" applyProtection="1">
      <alignment horizontal="left" vertical="center"/>
    </xf>
    <xf numFmtId="164" fontId="8" fillId="0" borderId="0" xfId="0" applyFont="1" applyAlignment="1">
      <alignment horizontal="left" wrapText="1"/>
    </xf>
    <xf numFmtId="164" fontId="10" fillId="0" borderId="5" xfId="0" applyFont="1" applyBorder="1" applyAlignment="1">
      <alignment horizontal="left"/>
    </xf>
    <xf numFmtId="164" fontId="10" fillId="0" borderId="0" xfId="0" applyFont="1" applyBorder="1" applyAlignment="1">
      <alignment horizontal="left"/>
    </xf>
    <xf numFmtId="0" fontId="44" fillId="0" borderId="0" xfId="24" applyFont="1" applyFill="1" applyBorder="1" applyAlignment="1">
      <alignment horizontal="left" wrapText="1"/>
    </xf>
    <xf numFmtId="164" fontId="26" fillId="19" borderId="14" xfId="0" applyFont="1" applyFill="1" applyBorder="1" applyAlignment="1">
      <alignment horizontal="center" vertical="center" wrapText="1"/>
    </xf>
    <xf numFmtId="164" fontId="26" fillId="19" borderId="15" xfId="0" applyFont="1" applyFill="1" applyBorder="1" applyAlignment="1">
      <alignment horizontal="center" vertical="center" wrapText="1"/>
    </xf>
    <xf numFmtId="164" fontId="8" fillId="0" borderId="0" xfId="0" applyFont="1" applyFill="1" applyAlignment="1"/>
    <xf numFmtId="164" fontId="8" fillId="0" borderId="0" xfId="0" applyFont="1" applyFill="1" applyAlignment="1">
      <alignment horizontal="left"/>
    </xf>
    <xf numFmtId="3" fontId="8" fillId="0" borderId="0" xfId="0" applyNumberFormat="1" applyFont="1" applyFill="1" applyAlignment="1">
      <alignment horizontal="left"/>
    </xf>
    <xf numFmtId="164" fontId="26" fillId="19" borderId="11" xfId="0" applyFont="1" applyFill="1" applyBorder="1" applyAlignment="1">
      <alignment horizontal="center" vertical="center" wrapText="1"/>
    </xf>
    <xf numFmtId="164" fontId="26" fillId="19" borderId="12" xfId="0" applyFont="1" applyFill="1" applyBorder="1" applyAlignment="1">
      <alignment horizontal="center" vertical="center" wrapText="1"/>
    </xf>
    <xf numFmtId="164" fontId="26" fillId="18" borderId="13" xfId="0" applyFont="1" applyFill="1" applyBorder="1" applyAlignment="1">
      <alignment horizontal="center" vertical="center" wrapText="1"/>
    </xf>
    <xf numFmtId="49" fontId="8" fillId="0" borderId="0" xfId="0" applyNumberFormat="1" applyFont="1" applyAlignment="1">
      <alignment horizontal="left" wrapText="1"/>
    </xf>
    <xf numFmtId="164" fontId="26" fillId="19" borderId="16" xfId="0" applyFont="1" applyFill="1" applyBorder="1" applyAlignment="1">
      <alignment horizontal="center" vertical="center" wrapText="1"/>
    </xf>
    <xf numFmtId="164" fontId="45" fillId="19" borderId="16" xfId="0" applyFont="1" applyFill="1" applyBorder="1" applyAlignment="1">
      <alignment horizontal="center" vertical="center" wrapText="1"/>
    </xf>
    <xf numFmtId="0" fontId="10" fillId="0" borderId="0" xfId="27" applyFont="1" applyBorder="1" applyAlignment="1">
      <alignment horizontal="left" wrapText="1"/>
    </xf>
    <xf numFmtId="0" fontId="20" fillId="0" borderId="0" xfId="27" applyFont="1" applyAlignment="1">
      <alignment horizontal="left" wrapText="1"/>
    </xf>
    <xf numFmtId="167" fontId="28" fillId="0" borderId="0" xfId="0" applyNumberFormat="1" applyFont="1" applyBorder="1" applyAlignment="1">
      <alignment horizontal="left" wrapText="1"/>
    </xf>
    <xf numFmtId="167" fontId="8" fillId="0" borderId="0" xfId="0" applyNumberFormat="1" applyFont="1" applyBorder="1" applyAlignment="1">
      <alignment horizontal="left" wrapText="1"/>
    </xf>
    <xf numFmtId="0" fontId="26" fillId="19" borderId="13" xfId="27" applyFont="1" applyFill="1" applyBorder="1" applyAlignment="1">
      <alignment horizontal="center" vertical="center" wrapText="1"/>
    </xf>
    <xf numFmtId="0" fontId="26" fillId="19" borderId="14" xfId="27" applyFont="1" applyFill="1" applyBorder="1" applyAlignment="1">
      <alignment horizontal="center" vertical="center" wrapText="1"/>
    </xf>
    <xf numFmtId="0" fontId="26" fillId="19" borderId="7" xfId="27" applyFont="1" applyFill="1" applyBorder="1" applyAlignment="1">
      <alignment horizontal="center" vertical="center" wrapText="1"/>
    </xf>
    <xf numFmtId="0" fontId="26" fillId="19" borderId="3" xfId="27" applyFont="1" applyFill="1" applyBorder="1" applyAlignment="1">
      <alignment horizontal="center" vertical="center" wrapText="1"/>
    </xf>
    <xf numFmtId="0" fontId="26" fillId="19" borderId="4" xfId="27" applyFont="1" applyFill="1" applyBorder="1" applyAlignment="1">
      <alignment horizontal="center" vertical="center" wrapText="1"/>
    </xf>
    <xf numFmtId="0" fontId="26" fillId="18" borderId="14" xfId="27" applyFont="1" applyFill="1" applyBorder="1" applyAlignment="1">
      <alignment horizontal="center" vertical="center" wrapText="1"/>
    </xf>
    <xf numFmtId="0" fontId="26" fillId="18" borderId="15" xfId="27" applyFont="1" applyFill="1" applyBorder="1" applyAlignment="1">
      <alignment horizontal="center" vertical="center" wrapText="1"/>
    </xf>
    <xf numFmtId="0" fontId="10" fillId="0" borderId="0" xfId="26" applyFont="1" applyAlignment="1">
      <alignment horizontal="left" wrapText="1"/>
    </xf>
    <xf numFmtId="0" fontId="26" fillId="19" borderId="7" xfId="26" applyFont="1" applyFill="1" applyBorder="1" applyAlignment="1">
      <alignment horizontal="center" vertical="center" wrapText="1"/>
    </xf>
    <xf numFmtId="0" fontId="26" fillId="19" borderId="3" xfId="26" applyFont="1" applyFill="1" applyBorder="1" applyAlignment="1">
      <alignment horizontal="center" vertical="center" wrapText="1"/>
    </xf>
    <xf numFmtId="0" fontId="26" fillId="19" borderId="13" xfId="26" applyFont="1" applyFill="1" applyBorder="1" applyAlignment="1">
      <alignment horizontal="center" vertical="center"/>
    </xf>
    <xf numFmtId="0" fontId="26" fillId="19" borderId="14" xfId="26" applyFont="1" applyFill="1" applyBorder="1" applyAlignment="1">
      <alignment horizontal="center" vertical="center"/>
    </xf>
    <xf numFmtId="0" fontId="26" fillId="18" borderId="11" xfId="26" applyFont="1" applyFill="1" applyBorder="1" applyAlignment="1">
      <alignment horizontal="center" vertical="center"/>
    </xf>
    <xf numFmtId="164" fontId="45" fillId="18" borderId="11" xfId="0" applyFont="1" applyFill="1" applyBorder="1" applyAlignment="1">
      <alignment horizontal="center" vertical="center"/>
    </xf>
    <xf numFmtId="164" fontId="45" fillId="18" borderId="6" xfId="0" applyFont="1" applyFill="1" applyBorder="1" applyAlignment="1">
      <alignment horizontal="center" vertical="center"/>
    </xf>
    <xf numFmtId="164" fontId="26" fillId="19" borderId="13" xfId="0" applyFont="1" applyFill="1" applyBorder="1" applyAlignment="1">
      <alignment horizontal="center" vertical="center"/>
    </xf>
    <xf numFmtId="164" fontId="26" fillId="19" borderId="14" xfId="0" applyFont="1" applyFill="1" applyBorder="1" applyAlignment="1">
      <alignment horizontal="center" vertical="center"/>
    </xf>
    <xf numFmtId="164" fontId="26" fillId="19" borderId="6" xfId="0" applyFont="1" applyFill="1" applyBorder="1" applyAlignment="1">
      <alignment horizontal="center" vertical="center"/>
    </xf>
    <xf numFmtId="164" fontId="26" fillId="19" borderId="7" xfId="0" applyFont="1" applyFill="1" applyBorder="1" applyAlignment="1">
      <alignment horizontal="center" vertical="center"/>
    </xf>
    <xf numFmtId="164" fontId="26" fillId="19" borderId="9" xfId="0" applyFont="1" applyFill="1" applyBorder="1" applyAlignment="1">
      <alignment horizontal="center" vertical="center"/>
    </xf>
    <xf numFmtId="164" fontId="26" fillId="19" borderId="4" xfId="0" applyFont="1" applyFill="1" applyBorder="1" applyAlignment="1">
      <alignment horizontal="center" vertical="center"/>
    </xf>
    <xf numFmtId="164" fontId="26" fillId="19" borderId="15" xfId="0" applyFont="1" applyFill="1" applyBorder="1" applyAlignment="1">
      <alignment horizontal="center" vertical="center"/>
    </xf>
    <xf numFmtId="164" fontId="26" fillId="19" borderId="16" xfId="0" applyFont="1" applyFill="1" applyBorder="1" applyAlignment="1">
      <alignment horizontal="center" vertical="center"/>
    </xf>
    <xf numFmtId="0" fontId="10" fillId="0" borderId="0" xfId="31" applyFont="1" applyAlignment="1">
      <alignment horizontal="left"/>
    </xf>
    <xf numFmtId="164" fontId="26" fillId="19" borderId="7" xfId="0" applyFont="1" applyFill="1" applyBorder="1" applyAlignment="1">
      <alignment horizontal="center" vertical="center" wrapText="1"/>
    </xf>
    <xf numFmtId="164" fontId="26" fillId="19" borderId="3" xfId="0" applyFont="1" applyFill="1" applyBorder="1" applyAlignment="1">
      <alignment horizontal="center" vertical="center" wrapText="1"/>
    </xf>
    <xf numFmtId="164" fontId="26" fillId="19" borderId="4" xfId="0" applyFont="1" applyFill="1" applyBorder="1" applyAlignment="1">
      <alignment horizontal="center" vertical="center" wrapText="1"/>
    </xf>
    <xf numFmtId="49" fontId="2" fillId="19" borderId="13" xfId="0" applyNumberFormat="1" applyFont="1" applyFill="1" applyBorder="1" applyAlignment="1">
      <alignment horizontal="center" vertical="center"/>
    </xf>
    <xf numFmtId="49" fontId="26" fillId="19" borderId="13" xfId="0" applyNumberFormat="1" applyFont="1" applyFill="1" applyBorder="1" applyAlignment="1">
      <alignment horizontal="center" vertical="center"/>
    </xf>
    <xf numFmtId="49" fontId="26" fillId="19" borderId="14" xfId="0" applyNumberFormat="1" applyFont="1" applyFill="1" applyBorder="1" applyAlignment="1">
      <alignment horizontal="center" vertical="center"/>
    </xf>
    <xf numFmtId="0" fontId="10" fillId="0" borderId="0" xfId="25" applyFont="1" applyBorder="1" applyAlignment="1">
      <alignment horizontal="left" wrapText="1"/>
    </xf>
    <xf numFmtId="0" fontId="26" fillId="18" borderId="11" xfId="25" applyFont="1" applyFill="1" applyBorder="1" applyAlignment="1">
      <alignment horizontal="center" vertical="center" wrapText="1"/>
    </xf>
    <xf numFmtId="0" fontId="26" fillId="19" borderId="14" xfId="25" applyFont="1" applyFill="1" applyBorder="1" applyAlignment="1">
      <alignment horizontal="center" vertical="center" wrapText="1"/>
    </xf>
    <xf numFmtId="0" fontId="26" fillId="19" borderId="6" xfId="25" applyFont="1" applyFill="1" applyBorder="1" applyAlignment="1">
      <alignment horizontal="center" vertical="center" wrapText="1"/>
    </xf>
    <xf numFmtId="0" fontId="26" fillId="19" borderId="16" xfId="25" applyFont="1" applyFill="1" applyBorder="1" applyAlignment="1">
      <alignment horizontal="center" vertical="center" wrapText="1"/>
    </xf>
    <xf numFmtId="0" fontId="26" fillId="19" borderId="7" xfId="25" applyFont="1" applyFill="1" applyBorder="1" applyAlignment="1">
      <alignment horizontal="center" vertical="center" wrapText="1"/>
    </xf>
    <xf numFmtId="0" fontId="26" fillId="19" borderId="13" xfId="25" applyFont="1" applyFill="1" applyBorder="1" applyAlignment="1">
      <alignment horizontal="center" vertical="center" wrapText="1"/>
    </xf>
    <xf numFmtId="2" fontId="26" fillId="19" borderId="13" xfId="25" applyNumberFormat="1" applyFont="1" applyFill="1" applyBorder="1" applyAlignment="1">
      <alignment horizontal="center" vertical="center" wrapText="1"/>
    </xf>
    <xf numFmtId="0" fontId="20" fillId="0" borderId="0" xfId="25" applyFont="1" applyAlignment="1">
      <alignment horizontal="left" wrapText="1"/>
    </xf>
    <xf numFmtId="2" fontId="2" fillId="19" borderId="8" xfId="25" applyNumberFormat="1" applyFont="1" applyFill="1" applyBorder="1" applyAlignment="1">
      <alignment horizontal="center" vertical="center"/>
    </xf>
    <xf numFmtId="0" fontId="26" fillId="18" borderId="6" xfId="25" applyFont="1" applyFill="1" applyBorder="1" applyAlignment="1">
      <alignment horizontal="center"/>
    </xf>
    <xf numFmtId="164" fontId="22" fillId="18" borderId="10" xfId="0" applyFont="1" applyFill="1" applyBorder="1" applyAlignment="1"/>
    <xf numFmtId="0" fontId="26" fillId="18" borderId="6" xfId="25" applyFont="1" applyFill="1" applyBorder="1" applyAlignment="1">
      <alignment horizontal="center" vertical="center"/>
    </xf>
    <xf numFmtId="164" fontId="22" fillId="18" borderId="10" xfId="0" applyFont="1" applyFill="1" applyBorder="1" applyAlignment="1">
      <alignment horizontal="center"/>
    </xf>
    <xf numFmtId="0" fontId="26" fillId="18" borderId="10" xfId="25" applyFont="1" applyFill="1" applyBorder="1" applyAlignment="1">
      <alignment horizontal="center"/>
    </xf>
    <xf numFmtId="2" fontId="2" fillId="19" borderId="9" xfId="25" applyNumberFormat="1" applyFont="1" applyFill="1" applyBorder="1" applyAlignment="1">
      <alignment horizontal="center" vertical="center"/>
    </xf>
    <xf numFmtId="0" fontId="8" fillId="0" borderId="0" xfId="25" applyFont="1" applyAlignment="1">
      <alignment horizontal="left" wrapText="1"/>
    </xf>
    <xf numFmtId="164" fontId="20" fillId="0" borderId="0" xfId="0" applyFont="1" applyAlignment="1">
      <alignment horizontal="left" wrapText="1"/>
    </xf>
    <xf numFmtId="164" fontId="17" fillId="0" borderId="0" xfId="0" applyFont="1" applyAlignment="1">
      <alignment horizontal="left" wrapText="1"/>
    </xf>
    <xf numFmtId="0" fontId="26" fillId="19" borderId="13" xfId="29" applyFont="1" applyFill="1" applyBorder="1" applyAlignment="1">
      <alignment horizontal="center" vertical="center" wrapText="1"/>
    </xf>
    <xf numFmtId="0" fontId="2" fillId="19" borderId="15" xfId="29" applyFont="1" applyFill="1" applyBorder="1" applyAlignment="1">
      <alignment horizontal="center"/>
    </xf>
    <xf numFmtId="0" fontId="26" fillId="18" borderId="11" xfId="29" applyFont="1" applyFill="1" applyBorder="1" applyAlignment="1">
      <alignment horizontal="center" vertical="center" wrapText="1"/>
    </xf>
    <xf numFmtId="0" fontId="26" fillId="18" borderId="6" xfId="29" applyFont="1" applyFill="1" applyBorder="1" applyAlignment="1">
      <alignment horizontal="center" vertical="center" wrapText="1"/>
    </xf>
    <xf numFmtId="0" fontId="2" fillId="19" borderId="16" xfId="29" applyFont="1" applyFill="1" applyBorder="1" applyAlignment="1">
      <alignment horizontal="center" vertical="center" wrapText="1"/>
    </xf>
    <xf numFmtId="0" fontId="26" fillId="19" borderId="16" xfId="29" applyFont="1" applyFill="1" applyBorder="1" applyAlignment="1">
      <alignment horizontal="center" vertical="center" wrapText="1"/>
    </xf>
    <xf numFmtId="0" fontId="26" fillId="19" borderId="7" xfId="29" applyFont="1" applyFill="1" applyBorder="1" applyAlignment="1">
      <alignment horizontal="center" vertical="center" wrapText="1"/>
    </xf>
    <xf numFmtId="0" fontId="26" fillId="19" borderId="11" xfId="29" applyFont="1" applyFill="1" applyBorder="1" applyAlignment="1">
      <alignment horizontal="center" vertical="center" wrapText="1"/>
    </xf>
    <xf numFmtId="170" fontId="26" fillId="19" borderId="14" xfId="29" applyNumberFormat="1" applyFont="1" applyFill="1" applyBorder="1" applyAlignment="1">
      <alignment horizontal="center" vertical="center" wrapText="1"/>
    </xf>
    <xf numFmtId="0" fontId="26" fillId="19" borderId="14" xfId="29" applyFont="1" applyFill="1" applyBorder="1" applyAlignment="1">
      <alignment horizontal="center" vertical="center" wrapText="1"/>
    </xf>
    <xf numFmtId="0" fontId="26" fillId="19" borderId="15" xfId="29" applyFont="1" applyFill="1" applyBorder="1" applyAlignment="1">
      <alignment horizontal="center" vertical="center" wrapText="1"/>
    </xf>
    <xf numFmtId="0" fontId="10" fillId="0" borderId="0" xfId="29" applyFont="1" applyBorder="1" applyAlignment="1">
      <alignment horizontal="left" wrapText="1"/>
    </xf>
    <xf numFmtId="0" fontId="8" fillId="0" borderId="10" xfId="31" applyFont="1" applyBorder="1" applyAlignment="1">
      <alignment horizontal="left" wrapText="1"/>
    </xf>
    <xf numFmtId="0" fontId="8" fillId="0" borderId="0" xfId="31" applyFont="1" applyBorder="1" applyAlignment="1">
      <alignment horizontal="left" wrapText="1"/>
    </xf>
    <xf numFmtId="1" fontId="27" fillId="19" borderId="7" xfId="31" applyNumberFormat="1" applyFont="1" applyFill="1" applyBorder="1" applyAlignment="1">
      <alignment horizontal="center" vertical="center"/>
    </xf>
    <xf numFmtId="1" fontId="27" fillId="19" borderId="3" xfId="31" applyNumberFormat="1" applyFont="1" applyFill="1" applyBorder="1" applyAlignment="1">
      <alignment horizontal="center" vertical="center"/>
    </xf>
    <xf numFmtId="1" fontId="27" fillId="19" borderId="4" xfId="31" applyNumberFormat="1" applyFont="1" applyFill="1" applyBorder="1" applyAlignment="1">
      <alignment horizontal="center" vertical="center"/>
    </xf>
    <xf numFmtId="1" fontId="27" fillId="18" borderId="14" xfId="31" applyNumberFormat="1" applyFont="1" applyFill="1" applyBorder="1" applyAlignment="1">
      <alignment horizontal="center" vertical="center"/>
    </xf>
    <xf numFmtId="1" fontId="27" fillId="18" borderId="15" xfId="31" applyNumberFormat="1" applyFont="1" applyFill="1" applyBorder="1" applyAlignment="1">
      <alignment horizontal="center" vertical="center"/>
    </xf>
    <xf numFmtId="1" fontId="27" fillId="19" borderId="13" xfId="31" applyNumberFormat="1" applyFont="1" applyFill="1" applyBorder="1" applyAlignment="1" applyProtection="1">
      <alignment horizontal="center" vertical="center" wrapText="1"/>
      <protection locked="0"/>
    </xf>
    <xf numFmtId="1" fontId="27" fillId="19" borderId="14" xfId="31" applyNumberFormat="1" applyFont="1" applyFill="1" applyBorder="1" applyAlignment="1" applyProtection="1">
      <alignment horizontal="center" vertical="center" wrapText="1"/>
      <protection locked="0"/>
    </xf>
    <xf numFmtId="1" fontId="27" fillId="19" borderId="13" xfId="31" applyNumberFormat="1" applyFont="1" applyFill="1" applyBorder="1" applyAlignment="1">
      <alignment horizontal="center" vertical="center"/>
    </xf>
    <xf numFmtId="1" fontId="27" fillId="19" borderId="14" xfId="31" applyNumberFormat="1" applyFont="1" applyFill="1" applyBorder="1" applyAlignment="1">
      <alignment horizontal="center" vertical="center"/>
    </xf>
    <xf numFmtId="1" fontId="27" fillId="19" borderId="16" xfId="31" applyNumberFormat="1" applyFont="1" applyFill="1" applyBorder="1" applyAlignment="1">
      <alignment horizontal="center" vertical="center" wrapText="1"/>
    </xf>
    <xf numFmtId="1" fontId="27" fillId="19" borderId="14" xfId="31" applyNumberFormat="1" applyFont="1" applyFill="1" applyBorder="1" applyAlignment="1">
      <alignment horizontal="center" vertical="center" wrapText="1"/>
    </xf>
    <xf numFmtId="0" fontId="10" fillId="0" borderId="5" xfId="31" applyFont="1" applyBorder="1" applyAlignment="1">
      <alignment horizontal="left" wrapText="1"/>
    </xf>
    <xf numFmtId="164" fontId="44" fillId="0" borderId="0" xfId="0" applyFont="1" applyFill="1" applyBorder="1" applyAlignment="1">
      <alignment horizontal="left"/>
    </xf>
    <xf numFmtId="164" fontId="44" fillId="0" borderId="0" xfId="0" applyFont="1" applyFill="1" applyBorder="1" applyAlignment="1">
      <alignment horizontal="left" wrapText="1"/>
    </xf>
    <xf numFmtId="0" fontId="26" fillId="19" borderId="13" xfId="30" applyFont="1" applyFill="1" applyBorder="1" applyAlignment="1">
      <alignment horizontal="center" vertical="center" wrapText="1"/>
    </xf>
    <xf numFmtId="0" fontId="26" fillId="20" borderId="10" xfId="30" applyFont="1" applyFill="1" applyBorder="1" applyAlignment="1">
      <alignment horizontal="center" vertical="center" wrapText="1"/>
    </xf>
    <xf numFmtId="0" fontId="26" fillId="19" borderId="14" xfId="30" applyFont="1" applyFill="1" applyBorder="1" applyAlignment="1">
      <alignment horizontal="center" vertical="center" wrapText="1"/>
    </xf>
    <xf numFmtId="0" fontId="26" fillId="18" borderId="6" xfId="30" applyFont="1" applyFill="1" applyBorder="1" applyAlignment="1">
      <alignment horizontal="center" wrapText="1"/>
    </xf>
    <xf numFmtId="0" fontId="26" fillId="18" borderId="10" xfId="30" applyFont="1" applyFill="1" applyBorder="1" applyAlignment="1">
      <alignment horizontal="center" wrapText="1"/>
    </xf>
    <xf numFmtId="0" fontId="26" fillId="19" borderId="15" xfId="30" applyFont="1" applyFill="1" applyBorder="1" applyAlignment="1">
      <alignment horizontal="center" wrapText="1"/>
    </xf>
    <xf numFmtId="0" fontId="26" fillId="19" borderId="15" xfId="30" applyFont="1" applyFill="1" applyBorder="1" applyAlignment="1">
      <alignment horizontal="center" vertical="center" wrapText="1"/>
    </xf>
    <xf numFmtId="0" fontId="26" fillId="19" borderId="16" xfId="30" applyFont="1" applyFill="1" applyBorder="1" applyAlignment="1">
      <alignment horizontal="center" vertical="center" wrapText="1"/>
    </xf>
    <xf numFmtId="0" fontId="46" fillId="0" borderId="17" xfId="30" applyFont="1" applyBorder="1" applyAlignment="1">
      <alignment horizontal="left" wrapText="1"/>
    </xf>
    <xf numFmtId="0" fontId="46" fillId="0" borderId="5" xfId="30" applyFont="1" applyBorder="1" applyAlignment="1">
      <alignment horizontal="left" wrapText="1"/>
    </xf>
    <xf numFmtId="0" fontId="46" fillId="0" borderId="0" xfId="30" applyFont="1" applyBorder="1" applyAlignment="1">
      <alignment horizontal="left" wrapText="1"/>
    </xf>
    <xf numFmtId="0" fontId="26" fillId="19" borderId="7" xfId="30" applyFont="1" applyFill="1" applyBorder="1" applyAlignment="1">
      <alignment horizontal="center" vertical="center" wrapText="1"/>
    </xf>
    <xf numFmtId="0" fontId="26" fillId="19" borderId="3" xfId="30" applyFont="1" applyFill="1" applyBorder="1" applyAlignment="1">
      <alignment horizontal="center" vertical="center" wrapText="1"/>
    </xf>
    <xf numFmtId="49" fontId="27" fillId="19" borderId="6" xfId="0" applyNumberFormat="1" applyFont="1" applyFill="1" applyBorder="1" applyAlignment="1">
      <alignment horizontal="center" vertical="center" wrapText="1"/>
    </xf>
    <xf numFmtId="49" fontId="27" fillId="19" borderId="9" xfId="0" applyNumberFormat="1" applyFont="1" applyFill="1" applyBorder="1" applyAlignment="1">
      <alignment horizontal="center" vertical="center" wrapText="1"/>
    </xf>
    <xf numFmtId="49" fontId="27" fillId="19" borderId="4" xfId="0" applyNumberFormat="1" applyFont="1" applyFill="1" applyBorder="1" applyAlignment="1">
      <alignment horizontal="center" vertical="center" wrapText="1"/>
    </xf>
    <xf numFmtId="164" fontId="27" fillId="18" borderId="6" xfId="0" applyFont="1" applyFill="1" applyBorder="1" applyAlignment="1">
      <alignment horizontal="center" vertical="center"/>
    </xf>
    <xf numFmtId="164" fontId="27" fillId="18" borderId="7" xfId="0" applyFont="1" applyFill="1" applyBorder="1" applyAlignment="1">
      <alignment horizontal="center" vertical="center"/>
    </xf>
    <xf numFmtId="0" fontId="44" fillId="0" borderId="0" xfId="28" applyFont="1" applyBorder="1"/>
    <xf numFmtId="0" fontId="10" fillId="0" borderId="0" xfId="28" applyFont="1" applyBorder="1" applyAlignment="1">
      <alignment horizontal="left" wrapText="1"/>
    </xf>
    <xf numFmtId="164" fontId="27" fillId="19" borderId="7" xfId="0" applyFont="1" applyFill="1" applyBorder="1" applyAlignment="1">
      <alignment horizontal="center" vertical="center" wrapText="1"/>
    </xf>
    <xf numFmtId="164" fontId="27" fillId="19" borderId="3" xfId="0" applyFont="1" applyFill="1" applyBorder="1" applyAlignment="1">
      <alignment horizontal="center" vertical="center" wrapText="1"/>
    </xf>
    <xf numFmtId="49" fontId="27" fillId="19" borderId="11" xfId="0" applyNumberFormat="1" applyFont="1" applyFill="1" applyBorder="1" applyAlignment="1">
      <alignment horizontal="center" vertical="center" wrapText="1"/>
    </xf>
    <xf numFmtId="49" fontId="27" fillId="19" borderId="2" xfId="0" applyNumberFormat="1" applyFont="1" applyFill="1" applyBorder="1" applyAlignment="1">
      <alignment horizontal="center" vertical="center" wrapText="1"/>
    </xf>
    <xf numFmtId="49" fontId="27" fillId="19" borderId="12" xfId="0" applyNumberFormat="1" applyFont="1" applyFill="1" applyBorder="1" applyAlignment="1">
      <alignment horizontal="center" vertical="center" wrapText="1"/>
    </xf>
    <xf numFmtId="164" fontId="27" fillId="19" borderId="14" xfId="0" applyFont="1" applyFill="1" applyBorder="1" applyAlignment="1">
      <alignment horizontal="center" vertical="center"/>
    </xf>
    <xf numFmtId="164" fontId="27" fillId="19" borderId="15" xfId="0" applyFont="1" applyFill="1" applyBorder="1" applyAlignment="1">
      <alignment horizontal="center" vertical="center"/>
    </xf>
    <xf numFmtId="164" fontId="27" fillId="19" borderId="16" xfId="0" applyFont="1" applyFill="1" applyBorder="1" applyAlignment="1">
      <alignment horizontal="center" vertical="center"/>
    </xf>
  </cellXfs>
  <cellStyles count="3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Euro" xfId="19"/>
    <cellStyle name="Hyperlink" xfId="20" builtinId="8"/>
    <cellStyle name="Hyperlink 2" xfId="21"/>
    <cellStyle name="Notiz" xfId="22"/>
    <cellStyle name="Standard" xfId="0" builtinId="0"/>
    <cellStyle name="Standard 2" xfId="23"/>
    <cellStyle name="Standard 3" xfId="24"/>
    <cellStyle name="Standard_A1_Anhang" xfId="25"/>
    <cellStyle name="Standard_AlterBildungMütter" xfId="26"/>
    <cellStyle name="Standard_tab A1-2A Geburten" xfId="27"/>
    <cellStyle name="Standard_Tab A1-3A Geburtenzahl Familienform Bildung Alter Mig Erwerb Einkommen_Tabellen A1" xfId="28"/>
    <cellStyle name="Standard_Tab A1-8webBevölkerungsstruktur 2008 2025 2060" xfId="29"/>
    <cellStyle name="Standard_Tabelle1" xfId="30"/>
    <cellStyle name="Standard_Tabellen Wanderungen in A1" xfId="31"/>
    <cellStyle name="Überschrift" xfId="32"/>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FSNAS11\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dimension ref="A1:H38"/>
  <sheetViews>
    <sheetView tabSelected="1" workbookViewId="0">
      <selection activeCell="B1" sqref="B1"/>
    </sheetView>
  </sheetViews>
  <sheetFormatPr baseColWidth="10" defaultRowHeight="15"/>
  <sheetData>
    <row r="1" spans="1:8" ht="15.75">
      <c r="A1" s="102"/>
      <c r="B1" s="103"/>
      <c r="C1" s="103"/>
      <c r="D1" s="103"/>
      <c r="E1" s="103"/>
      <c r="F1" s="103"/>
      <c r="G1" s="103"/>
      <c r="H1" s="103"/>
    </row>
    <row r="2" spans="1:8" ht="15.75">
      <c r="A2" s="102" t="s">
        <v>131</v>
      </c>
      <c r="B2" s="104"/>
      <c r="C2" s="103"/>
      <c r="D2" s="103"/>
      <c r="E2" s="103"/>
      <c r="F2" s="103"/>
      <c r="G2" s="103"/>
      <c r="H2" s="168"/>
    </row>
    <row r="3" spans="1:8" ht="15.75">
      <c r="A3" s="102"/>
      <c r="B3" s="103"/>
      <c r="C3" s="103"/>
      <c r="D3" s="103"/>
      <c r="E3" s="103"/>
      <c r="F3" s="103"/>
      <c r="G3" s="103"/>
      <c r="H3" s="103"/>
    </row>
    <row r="4" spans="1:8">
      <c r="A4" s="105" t="s">
        <v>132</v>
      </c>
      <c r="B4" s="103"/>
      <c r="C4" s="103"/>
      <c r="D4" s="103"/>
      <c r="E4" s="103"/>
      <c r="F4" s="103"/>
      <c r="G4" s="103"/>
      <c r="H4" s="168"/>
    </row>
    <row r="5" spans="1:8">
      <c r="A5" s="105"/>
      <c r="B5" s="103"/>
      <c r="C5" s="103"/>
      <c r="D5" s="103"/>
      <c r="E5" s="103"/>
      <c r="F5" s="103"/>
      <c r="G5" s="103"/>
      <c r="H5" s="103"/>
    </row>
    <row r="6" spans="1:8">
      <c r="A6" s="294" t="s">
        <v>151</v>
      </c>
      <c r="B6" s="294"/>
      <c r="C6" s="294"/>
      <c r="D6" s="294"/>
      <c r="E6" s="294"/>
      <c r="F6" s="294"/>
      <c r="G6" s="294"/>
      <c r="H6" s="294"/>
    </row>
    <row r="7" spans="1:8">
      <c r="A7" s="294" t="s">
        <v>152</v>
      </c>
      <c r="B7" s="294"/>
      <c r="C7" s="294"/>
      <c r="D7" s="294"/>
      <c r="E7" s="294"/>
      <c r="F7" s="294"/>
      <c r="G7" s="294"/>
      <c r="H7" s="294"/>
    </row>
    <row r="8" spans="1:8">
      <c r="A8" s="294" t="s">
        <v>128</v>
      </c>
      <c r="B8" s="294"/>
      <c r="C8" s="294"/>
      <c r="D8" s="294"/>
      <c r="E8" s="294"/>
      <c r="F8" s="294"/>
      <c r="G8" s="294"/>
      <c r="H8" s="294"/>
    </row>
    <row r="9" spans="1:8">
      <c r="A9" s="294" t="s">
        <v>127</v>
      </c>
      <c r="B9" s="294"/>
      <c r="C9" s="294"/>
      <c r="D9" s="294"/>
      <c r="E9" s="294"/>
      <c r="F9" s="294"/>
      <c r="G9" s="294"/>
      <c r="H9" s="294"/>
    </row>
    <row r="10" spans="1:8" ht="30" customHeight="1">
      <c r="A10" s="294" t="s">
        <v>154</v>
      </c>
      <c r="B10" s="294"/>
      <c r="C10" s="294"/>
      <c r="D10" s="294"/>
      <c r="E10" s="294"/>
      <c r="F10" s="294"/>
      <c r="G10" s="294"/>
      <c r="H10" s="294"/>
    </row>
    <row r="11" spans="1:8" ht="15.75">
      <c r="A11" s="108"/>
      <c r="B11" s="106"/>
      <c r="C11" s="106"/>
      <c r="D11" s="106"/>
      <c r="E11" s="106"/>
      <c r="F11" s="106"/>
      <c r="G11" s="106"/>
      <c r="H11" s="107"/>
    </row>
    <row r="12" spans="1:8">
      <c r="A12" s="105" t="s">
        <v>133</v>
      </c>
      <c r="B12" s="103"/>
      <c r="C12" s="103"/>
      <c r="D12" s="103"/>
      <c r="E12" s="103"/>
      <c r="F12" s="103"/>
      <c r="G12" s="103"/>
      <c r="H12" s="103"/>
    </row>
    <row r="13" spans="1:8">
      <c r="A13" s="105"/>
      <c r="B13" s="103"/>
      <c r="C13" s="103"/>
      <c r="D13" s="103"/>
      <c r="E13" s="103"/>
      <c r="F13" s="103"/>
      <c r="G13" s="103"/>
      <c r="H13" s="103"/>
    </row>
    <row r="14" spans="1:8">
      <c r="A14" s="294" t="s">
        <v>150</v>
      </c>
      <c r="B14" s="294"/>
      <c r="C14" s="294"/>
      <c r="D14" s="294"/>
      <c r="E14" s="294"/>
      <c r="F14" s="294"/>
      <c r="G14" s="294"/>
      <c r="H14" s="294"/>
    </row>
    <row r="15" spans="1:8">
      <c r="A15" s="294" t="s">
        <v>129</v>
      </c>
      <c r="B15" s="294"/>
      <c r="C15" s="294"/>
      <c r="D15" s="294"/>
      <c r="E15" s="294"/>
      <c r="F15" s="294"/>
      <c r="G15" s="294"/>
      <c r="H15" s="294"/>
    </row>
    <row r="16" spans="1:8" ht="30" customHeight="1">
      <c r="A16" s="294" t="s">
        <v>153</v>
      </c>
      <c r="B16" s="294"/>
      <c r="C16" s="294"/>
      <c r="D16" s="294"/>
      <c r="E16" s="294"/>
      <c r="F16" s="294"/>
      <c r="G16" s="294"/>
      <c r="H16" s="294"/>
    </row>
    <row r="17" spans="1:8">
      <c r="A17" s="294" t="s">
        <v>130</v>
      </c>
      <c r="B17" s="294"/>
      <c r="C17" s="294"/>
      <c r="D17" s="294"/>
      <c r="E17" s="294"/>
      <c r="F17" s="294"/>
      <c r="G17" s="294"/>
      <c r="H17" s="294"/>
    </row>
    <row r="18" spans="1:8">
      <c r="A18" s="103"/>
      <c r="B18" s="103"/>
      <c r="C18" s="103"/>
      <c r="D18" s="103"/>
      <c r="E18" s="103"/>
      <c r="F18" s="103"/>
      <c r="G18" s="103"/>
      <c r="H18" s="103"/>
    </row>
    <row r="19" spans="1:8">
      <c r="A19" s="109" t="s">
        <v>134</v>
      </c>
      <c r="B19" s="110"/>
      <c r="C19" s="110"/>
      <c r="D19" s="110"/>
      <c r="E19" s="110"/>
      <c r="F19" s="110"/>
      <c r="G19" s="110"/>
      <c r="H19" s="103"/>
    </row>
    <row r="20" spans="1:8">
      <c r="A20" s="109"/>
      <c r="B20" s="110"/>
      <c r="C20" s="110"/>
      <c r="D20" s="110"/>
      <c r="E20" s="110"/>
      <c r="F20" s="110"/>
      <c r="G20" s="110"/>
      <c r="H20" s="103"/>
    </row>
    <row r="21" spans="1:8">
      <c r="A21" s="111" t="s">
        <v>135</v>
      </c>
      <c r="B21" s="295" t="s">
        <v>136</v>
      </c>
      <c r="C21" s="295"/>
      <c r="D21" s="295"/>
      <c r="E21" s="295"/>
      <c r="F21" s="295"/>
      <c r="G21" s="295"/>
      <c r="H21" s="103"/>
    </row>
    <row r="22" spans="1:8">
      <c r="A22" s="112">
        <v>0</v>
      </c>
      <c r="B22" s="295" t="s">
        <v>137</v>
      </c>
      <c r="C22" s="295"/>
      <c r="D22" s="295"/>
      <c r="E22" s="295"/>
      <c r="F22" s="295"/>
      <c r="G22" s="295"/>
      <c r="H22" s="103"/>
    </row>
    <row r="23" spans="1:8">
      <c r="A23" s="111" t="s">
        <v>75</v>
      </c>
      <c r="B23" s="295" t="s">
        <v>138</v>
      </c>
      <c r="C23" s="295"/>
      <c r="D23" s="295"/>
      <c r="E23" s="295"/>
      <c r="F23" s="295"/>
      <c r="G23" s="295"/>
      <c r="H23" s="103"/>
    </row>
    <row r="24" spans="1:8">
      <c r="A24" s="113" t="s">
        <v>139</v>
      </c>
      <c r="B24" s="295" t="s">
        <v>140</v>
      </c>
      <c r="C24" s="295"/>
      <c r="D24" s="295"/>
      <c r="E24" s="295"/>
      <c r="F24" s="295"/>
      <c r="G24" s="295"/>
      <c r="H24" s="103"/>
    </row>
    <row r="25" spans="1:8">
      <c r="A25" s="114" t="s">
        <v>141</v>
      </c>
      <c r="B25" s="295" t="s">
        <v>142</v>
      </c>
      <c r="C25" s="295"/>
      <c r="D25" s="295"/>
      <c r="E25" s="295"/>
      <c r="F25" s="295"/>
      <c r="G25" s="295"/>
      <c r="H25" s="103"/>
    </row>
    <row r="26" spans="1:8">
      <c r="A26" s="113" t="s">
        <v>143</v>
      </c>
      <c r="B26" s="295" t="s">
        <v>144</v>
      </c>
      <c r="C26" s="295"/>
      <c r="D26" s="295"/>
      <c r="E26" s="295"/>
      <c r="F26" s="295"/>
      <c r="G26" s="295"/>
      <c r="H26" s="103"/>
    </row>
    <row r="27" spans="1:8">
      <c r="A27" s="113" t="s">
        <v>145</v>
      </c>
      <c r="B27" s="295" t="s">
        <v>146</v>
      </c>
      <c r="C27" s="295"/>
      <c r="D27" s="295"/>
      <c r="E27" s="295"/>
      <c r="F27" s="295"/>
      <c r="G27" s="295"/>
      <c r="H27" s="103"/>
    </row>
    <row r="28" spans="1:8">
      <c r="A28" s="115"/>
      <c r="B28" s="116"/>
      <c r="C28" s="116"/>
      <c r="D28" s="110"/>
      <c r="E28" s="110"/>
      <c r="F28" s="110"/>
      <c r="G28" s="110"/>
      <c r="H28" s="103"/>
    </row>
    <row r="29" spans="1:8">
      <c r="A29" s="296" t="s">
        <v>147</v>
      </c>
      <c r="B29" s="296"/>
      <c r="C29" s="296"/>
      <c r="D29" s="296"/>
      <c r="E29" s="296"/>
      <c r="F29" s="296"/>
      <c r="G29" s="110"/>
      <c r="H29" s="103"/>
    </row>
    <row r="30" spans="1:8">
      <c r="A30" s="110"/>
      <c r="B30" s="110"/>
      <c r="C30" s="110"/>
      <c r="D30" s="110"/>
      <c r="E30" s="110"/>
      <c r="F30" s="110"/>
      <c r="G30" s="110"/>
      <c r="H30" s="103"/>
    </row>
    <row r="31" spans="1:8">
      <c r="A31" s="297" t="s">
        <v>148</v>
      </c>
      <c r="B31" s="297"/>
      <c r="C31" s="297"/>
      <c r="D31" s="297"/>
      <c r="E31" s="297"/>
      <c r="F31" s="297"/>
      <c r="G31" s="297"/>
      <c r="H31" s="297"/>
    </row>
    <row r="32" spans="1:8">
      <c r="A32" s="297"/>
      <c r="B32" s="297"/>
      <c r="C32" s="297"/>
      <c r="D32" s="297"/>
      <c r="E32" s="297"/>
      <c r="F32" s="297"/>
      <c r="G32" s="297"/>
      <c r="H32" s="297"/>
    </row>
    <row r="33" spans="1:8">
      <c r="A33" s="103"/>
      <c r="B33" s="103"/>
      <c r="C33" s="103"/>
      <c r="D33" s="103"/>
      <c r="E33" s="103"/>
      <c r="F33" s="103"/>
      <c r="G33" s="103"/>
      <c r="H33" s="103"/>
    </row>
    <row r="34" spans="1:8">
      <c r="A34" s="103"/>
      <c r="B34" s="103"/>
      <c r="C34" s="103"/>
      <c r="D34" s="103"/>
      <c r="E34" s="103"/>
      <c r="F34" s="103"/>
      <c r="G34" s="103"/>
      <c r="H34" s="103"/>
    </row>
    <row r="35" spans="1:8">
      <c r="A35" s="103"/>
      <c r="B35" s="103"/>
      <c r="C35" s="103"/>
      <c r="D35" s="103"/>
      <c r="E35" s="103"/>
      <c r="F35" s="103"/>
      <c r="G35" s="103"/>
      <c r="H35" s="103"/>
    </row>
    <row r="36" spans="1:8">
      <c r="A36" s="103"/>
      <c r="B36" s="103"/>
      <c r="C36" s="103"/>
      <c r="D36" s="103"/>
      <c r="E36" s="103"/>
      <c r="F36" s="103"/>
      <c r="G36" s="103"/>
      <c r="H36" s="103"/>
    </row>
    <row r="37" spans="1:8">
      <c r="A37" s="103"/>
      <c r="B37" s="103"/>
      <c r="C37" s="103"/>
      <c r="D37" s="103"/>
      <c r="E37" s="103"/>
      <c r="F37" s="103"/>
      <c r="G37" s="103"/>
      <c r="H37" s="103"/>
    </row>
    <row r="38" spans="1:8">
      <c r="A38" s="103"/>
      <c r="B38" s="103"/>
      <c r="C38" s="103"/>
      <c r="D38" s="103"/>
      <c r="E38" s="103"/>
      <c r="F38" s="103"/>
      <c r="G38" s="103"/>
      <c r="H38" s="103"/>
    </row>
  </sheetData>
  <mergeCells count="18">
    <mergeCell ref="A29:F29"/>
    <mergeCell ref="A31:H32"/>
    <mergeCell ref="B24:G24"/>
    <mergeCell ref="B25:G25"/>
    <mergeCell ref="B26:G26"/>
    <mergeCell ref="B27:G27"/>
    <mergeCell ref="A6:H6"/>
    <mergeCell ref="A7:H7"/>
    <mergeCell ref="A8:H8"/>
    <mergeCell ref="A9:H9"/>
    <mergeCell ref="A14:H14"/>
    <mergeCell ref="A15:H15"/>
    <mergeCell ref="A16:H16"/>
    <mergeCell ref="A17:H17"/>
    <mergeCell ref="A10:H10"/>
    <mergeCell ref="B21:G21"/>
    <mergeCell ref="B22:G22"/>
    <mergeCell ref="B23:G23"/>
  </mergeCells>
  <phoneticPr fontId="1" type="noConversion"/>
  <hyperlinks>
    <hyperlink ref="A6" location="'Tab. A1-1A'!A1" display="Tab. A1-1A: Bevölkerung nach Migrationsstatus und Herkunftsregion* 2010"/>
    <hyperlink ref="A7" location="'Tab. A1-2A'!A1" display="Tab. A1-2A: Geburtenentwicklung von 1980 bis 2010 nach Ländergruppen und Ergebnisse der Vorausberechnung bis 2035*"/>
    <hyperlink ref="A8" location="'Tab. A1-3A'!A1" display="Tab. A1-3A: Bildungsstand von Frauen zwischen 15 und 55 Jahren nach Alter und Mutterschaft 2008"/>
    <hyperlink ref="A9" location="'Tab. A1-4A'!A1" display="Tab. A1-4A: Erwerbstätige Bevölkerung 2000 und 2010 nach Alter und Geschlecht"/>
    <hyperlink ref="A10" location="'Tab. A1-5A'!A1" display="Tab. A1-5A: Ausgewählte Altersgruppen in der Bevölkerung 2010, 2025 und 2035 sowie Größe der Bevölkerung nach Migrationshintergrund (MHG) 2010"/>
    <hyperlink ref="A14" location="'Tab. A1-6web'!A1" display="Tab. A1-6web: Bevölkerung 2010 nach Altersjahren und Geschlecht sowie Ergebnisse der Vorausberechnung 2025 und 2035"/>
    <hyperlink ref="A15" location="'Tab. A1-7web'!A1" display="Tab. A1-7web: Außenwanderung für das Bundesgebiet insgesamt 1991 bis 2010 (Anzahl)"/>
    <hyperlink ref="A16" location="'Abb. A1-8web'!A1" display="Tab. A1-8web: Zugewanderte Bevölkerung Deutschlands 2010 mit Angaben zum Bildungsstand und Herkunftsregion* nach Geschlecht und Altersgruppen"/>
    <hyperlink ref="A17" location="'Tab. A1-9web'!A1" display="Tab. A1-9web: Bevölkerung mit Migrationshintergrund 2010 nach Alter und Migrationstyp"/>
  </hyperlinks>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I99"/>
  <sheetViews>
    <sheetView workbookViewId="0">
      <selection sqref="A1:B1"/>
    </sheetView>
  </sheetViews>
  <sheetFormatPr baseColWidth="10" defaultRowHeight="15"/>
  <cols>
    <col min="1" max="1" width="6.77734375" customWidth="1"/>
    <col min="2" max="2" width="9.88671875" customWidth="1"/>
    <col min="3" max="8" width="8.6640625" customWidth="1"/>
    <col min="9" max="9" width="10" customWidth="1"/>
  </cols>
  <sheetData>
    <row r="1" spans="1:9" ht="33.75" customHeight="1">
      <c r="A1" s="299" t="s">
        <v>149</v>
      </c>
      <c r="B1" s="299"/>
      <c r="C1" s="169"/>
      <c r="D1" s="18"/>
      <c r="E1" s="175"/>
      <c r="F1" s="175"/>
      <c r="G1" s="18"/>
      <c r="H1" s="175"/>
      <c r="I1" s="18"/>
    </row>
    <row r="2" spans="1:9" ht="19.5" customHeight="1">
      <c r="A2" s="415" t="s">
        <v>130</v>
      </c>
      <c r="B2" s="415"/>
      <c r="C2" s="415"/>
      <c r="D2" s="415"/>
      <c r="E2" s="415"/>
      <c r="F2" s="415"/>
      <c r="G2" s="415"/>
      <c r="H2" s="415"/>
      <c r="I2" s="415"/>
    </row>
    <row r="3" spans="1:9" s="199" customFormat="1" ht="12.75">
      <c r="A3" s="416" t="s">
        <v>99</v>
      </c>
      <c r="B3" s="418" t="s">
        <v>0</v>
      </c>
      <c r="C3" s="421" t="s">
        <v>12</v>
      </c>
      <c r="D3" s="422"/>
      <c r="E3" s="422"/>
      <c r="F3" s="422"/>
      <c r="G3" s="422"/>
      <c r="H3" s="422"/>
      <c r="I3" s="422"/>
    </row>
    <row r="4" spans="1:9" s="199" customFormat="1" ht="18.75" customHeight="1">
      <c r="A4" s="417"/>
      <c r="B4" s="419"/>
      <c r="C4" s="421" t="s">
        <v>113</v>
      </c>
      <c r="D4" s="422"/>
      <c r="E4" s="422"/>
      <c r="F4" s="422"/>
      <c r="G4" s="422"/>
      <c r="H4" s="423"/>
      <c r="I4" s="409" t="s">
        <v>107</v>
      </c>
    </row>
    <row r="5" spans="1:9" s="199" customFormat="1" ht="33" customHeight="1">
      <c r="A5" s="417"/>
      <c r="B5" s="420"/>
      <c r="C5" s="410" t="s">
        <v>25</v>
      </c>
      <c r="D5" s="411"/>
      <c r="E5" s="410" t="s">
        <v>112</v>
      </c>
      <c r="F5" s="411"/>
      <c r="G5" s="410" t="s">
        <v>74</v>
      </c>
      <c r="H5" s="411"/>
      <c r="I5" s="410"/>
    </row>
    <row r="6" spans="1:9" s="199" customFormat="1" ht="12.75">
      <c r="A6" s="417"/>
      <c r="B6" s="412" t="s">
        <v>100</v>
      </c>
      <c r="C6" s="413"/>
      <c r="D6" s="201" t="s">
        <v>101</v>
      </c>
      <c r="E6" s="201" t="s">
        <v>100</v>
      </c>
      <c r="F6" s="201" t="s">
        <v>101</v>
      </c>
      <c r="G6" s="201" t="s">
        <v>100</v>
      </c>
      <c r="H6" s="201" t="s">
        <v>101</v>
      </c>
      <c r="I6" s="200" t="s">
        <v>100</v>
      </c>
    </row>
    <row r="7" spans="1:9" s="199" customFormat="1" ht="12.75">
      <c r="A7" s="202" t="s">
        <v>114</v>
      </c>
      <c r="B7" s="203">
        <v>638.93588100000272</v>
      </c>
      <c r="C7" s="204">
        <v>31.50097199999999</v>
      </c>
      <c r="D7" s="205">
        <v>14.127240876770324</v>
      </c>
      <c r="E7" s="204">
        <v>38.956698999999993</v>
      </c>
      <c r="F7" s="205">
        <v>17.470910755923267</v>
      </c>
      <c r="G7" s="204">
        <v>152.52268499999974</v>
      </c>
      <c r="H7" s="205">
        <v>68.400000000000006</v>
      </c>
      <c r="I7" s="206">
        <v>415.95552500000002</v>
      </c>
    </row>
    <row r="8" spans="1:9" s="199" customFormat="1" ht="12.75">
      <c r="A8" s="207">
        <v>1</v>
      </c>
      <c r="B8" s="208">
        <v>644.48370800000009</v>
      </c>
      <c r="C8" s="209">
        <v>32.139947000000006</v>
      </c>
      <c r="D8" s="210">
        <v>14.553263454037696</v>
      </c>
      <c r="E8" s="209">
        <v>34.232872999999969</v>
      </c>
      <c r="F8" s="210">
        <v>15.500959586449016</v>
      </c>
      <c r="G8" s="209">
        <v>154.47075299999989</v>
      </c>
      <c r="H8" s="210">
        <v>69.945776959513395</v>
      </c>
      <c r="I8" s="211">
        <v>423.64013500000044</v>
      </c>
    </row>
    <row r="9" spans="1:9" s="199" customFormat="1" ht="12.75">
      <c r="A9" s="198">
        <v>2</v>
      </c>
      <c r="B9" s="212">
        <v>662.74727099999996</v>
      </c>
      <c r="C9" s="213">
        <v>34.848057999999995</v>
      </c>
      <c r="D9" s="214">
        <v>15.087848753573532</v>
      </c>
      <c r="E9" s="213">
        <v>37.046041999999986</v>
      </c>
      <c r="F9" s="214">
        <v>16.039490023074819</v>
      </c>
      <c r="G9" s="213">
        <v>159.07360500000001</v>
      </c>
      <c r="H9" s="214">
        <v>68.872661223351358</v>
      </c>
      <c r="I9" s="215">
        <v>431.77956599999879</v>
      </c>
    </row>
    <row r="10" spans="1:9" s="199" customFormat="1" ht="12.75">
      <c r="A10" s="207">
        <v>3</v>
      </c>
      <c r="B10" s="208">
        <v>664.70227700000032</v>
      </c>
      <c r="C10" s="209">
        <v>36.558189999999982</v>
      </c>
      <c r="D10" s="210">
        <v>15.588014208854373</v>
      </c>
      <c r="E10" s="209">
        <v>35.745990999999982</v>
      </c>
      <c r="F10" s="210">
        <v>15.241701397623364</v>
      </c>
      <c r="G10" s="209">
        <v>162.22338299999987</v>
      </c>
      <c r="H10" s="210">
        <v>69.170284393522337</v>
      </c>
      <c r="I10" s="211">
        <v>430.17471300000051</v>
      </c>
    </row>
    <row r="11" spans="1:9" s="199" customFormat="1" ht="12.75">
      <c r="A11" s="198">
        <v>4</v>
      </c>
      <c r="B11" s="212">
        <v>668.9737570000043</v>
      </c>
      <c r="C11" s="213">
        <v>37.90740499999999</v>
      </c>
      <c r="D11" s="214">
        <v>16.205803788378589</v>
      </c>
      <c r="E11" s="213">
        <v>37.731548999999994</v>
      </c>
      <c r="F11" s="214">
        <v>16.130623547710332</v>
      </c>
      <c r="G11" s="213">
        <v>158.27357199999997</v>
      </c>
      <c r="H11" s="214">
        <v>67.663572663911211</v>
      </c>
      <c r="I11" s="215">
        <v>435.06123100000025</v>
      </c>
    </row>
    <row r="12" spans="1:9" s="199" customFormat="1" ht="12.75">
      <c r="A12" s="207">
        <v>5</v>
      </c>
      <c r="B12" s="208">
        <v>691.84014199999933</v>
      </c>
      <c r="C12" s="209">
        <v>40.776434999999978</v>
      </c>
      <c r="D12" s="210">
        <v>17.207951460725308</v>
      </c>
      <c r="E12" s="209">
        <v>33.196255000000008</v>
      </c>
      <c r="F12" s="210">
        <v>14.009060495795188</v>
      </c>
      <c r="G12" s="209">
        <v>162.99006000000023</v>
      </c>
      <c r="H12" s="210">
        <v>68.782988043479307</v>
      </c>
      <c r="I12" s="211">
        <v>454.87739199999953</v>
      </c>
    </row>
    <row r="13" spans="1:9" s="199" customFormat="1" ht="12.75">
      <c r="A13" s="198">
        <v>6</v>
      </c>
      <c r="B13" s="212">
        <v>691.67753300000186</v>
      </c>
      <c r="C13" s="213">
        <v>42.75351000000002</v>
      </c>
      <c r="D13" s="214">
        <v>18.397844068467556</v>
      </c>
      <c r="E13" s="213">
        <v>34.043088000000019</v>
      </c>
      <c r="F13" s="214">
        <v>14.649543970380892</v>
      </c>
      <c r="G13" s="213">
        <v>155.58666300000002</v>
      </c>
      <c r="H13" s="214">
        <v>66.95261196115149</v>
      </c>
      <c r="I13" s="215">
        <v>459.29427199999856</v>
      </c>
    </row>
    <row r="14" spans="1:9" s="199" customFormat="1" ht="12.75">
      <c r="A14" s="207">
        <v>7</v>
      </c>
      <c r="B14" s="208">
        <v>694.58380200000033</v>
      </c>
      <c r="C14" s="209">
        <v>40.808668000000011</v>
      </c>
      <c r="D14" s="210">
        <v>18.079493791675297</v>
      </c>
      <c r="E14" s="209">
        <v>30.672394999999998</v>
      </c>
      <c r="F14" s="210">
        <v>13.588813410384095</v>
      </c>
      <c r="G14" s="209">
        <v>154.23691600000021</v>
      </c>
      <c r="H14" s="210">
        <v>68.331692797940562</v>
      </c>
      <c r="I14" s="211">
        <v>468.86582299999958</v>
      </c>
    </row>
    <row r="15" spans="1:9" s="199" customFormat="1" ht="12.75">
      <c r="A15" s="198">
        <v>8</v>
      </c>
      <c r="B15" s="212">
        <v>709.15361100000075</v>
      </c>
      <c r="C15" s="213">
        <v>43.214826999999993</v>
      </c>
      <c r="D15" s="214">
        <v>19.484289044505104</v>
      </c>
      <c r="E15" s="213">
        <v>29.934174999999989</v>
      </c>
      <c r="F15" s="214">
        <v>13.496435332456578</v>
      </c>
      <c r="G15" s="213">
        <v>148.64419200000006</v>
      </c>
      <c r="H15" s="214">
        <v>67.01927562303824</v>
      </c>
      <c r="I15" s="215">
        <v>487.36041699999981</v>
      </c>
    </row>
    <row r="16" spans="1:9" s="199" customFormat="1" ht="12.75">
      <c r="A16" s="207">
        <v>9</v>
      </c>
      <c r="B16" s="208">
        <v>730.48543200000029</v>
      </c>
      <c r="C16" s="209">
        <v>45.045966000000014</v>
      </c>
      <c r="D16" s="210">
        <v>20.115250568286644</v>
      </c>
      <c r="E16" s="209">
        <v>28.506101000000001</v>
      </c>
      <c r="F16" s="210">
        <v>12.729383233559389</v>
      </c>
      <c r="G16" s="209">
        <v>150.38730599999988</v>
      </c>
      <c r="H16" s="210">
        <v>67.155366198153985</v>
      </c>
      <c r="I16" s="211">
        <v>506.54605899999939</v>
      </c>
    </row>
    <row r="17" spans="1:9" s="199" customFormat="1" ht="12.75">
      <c r="A17" s="198">
        <v>10</v>
      </c>
      <c r="B17" s="212">
        <v>766.96820599999853</v>
      </c>
      <c r="C17" s="213">
        <v>59.994058000000059</v>
      </c>
      <c r="D17" s="214">
        <v>26.598059280780749</v>
      </c>
      <c r="E17" s="213">
        <v>16.092953999999999</v>
      </c>
      <c r="F17" s="214">
        <v>7.1347289842416934</v>
      </c>
      <c r="G17" s="213">
        <v>149.47101600000005</v>
      </c>
      <c r="H17" s="214">
        <v>66.267211734977579</v>
      </c>
      <c r="I17" s="215">
        <v>541.4101780000002</v>
      </c>
    </row>
    <row r="18" spans="1:9" s="199" customFormat="1" ht="12.75">
      <c r="A18" s="207">
        <v>11</v>
      </c>
      <c r="B18" s="208">
        <v>759.28898900000047</v>
      </c>
      <c r="C18" s="209">
        <v>80.540591000000092</v>
      </c>
      <c r="D18" s="210">
        <v>35.231573147575666</v>
      </c>
      <c r="E18" s="209">
        <v>7.9600249999999999</v>
      </c>
      <c r="F18" s="210">
        <v>3.4820231582858718</v>
      </c>
      <c r="G18" s="209">
        <v>140.10283199999998</v>
      </c>
      <c r="H18" s="210">
        <v>61.2864036941385</v>
      </c>
      <c r="I18" s="211">
        <v>530.68554099999915</v>
      </c>
    </row>
    <row r="19" spans="1:9" s="199" customFormat="1" ht="12.75">
      <c r="A19" s="198">
        <v>12</v>
      </c>
      <c r="B19" s="212">
        <v>790.70157800000027</v>
      </c>
      <c r="C19" s="213">
        <v>83.88779100000005</v>
      </c>
      <c r="D19" s="214">
        <v>36.291822960529316</v>
      </c>
      <c r="E19" s="213">
        <v>7.3272979999999999</v>
      </c>
      <c r="F19" s="214">
        <v>3.1699607132942669</v>
      </c>
      <c r="G19" s="213">
        <v>139.93282300000013</v>
      </c>
      <c r="H19" s="214">
        <v>60.538216326176553</v>
      </c>
      <c r="I19" s="215">
        <v>559.55366599999923</v>
      </c>
    </row>
    <row r="20" spans="1:9" s="199" customFormat="1" ht="12.75">
      <c r="A20" s="207">
        <v>13</v>
      </c>
      <c r="B20" s="208">
        <v>796.04058300000213</v>
      </c>
      <c r="C20" s="209">
        <v>84.147148999999914</v>
      </c>
      <c r="D20" s="210">
        <v>37.213015792969486</v>
      </c>
      <c r="E20" s="209">
        <v>7.8973829999999996</v>
      </c>
      <c r="F20" s="210">
        <v>3.4925180685816111</v>
      </c>
      <c r="G20" s="209">
        <v>134.07836399999988</v>
      </c>
      <c r="H20" s="210">
        <v>59.294466138448875</v>
      </c>
      <c r="I20" s="211">
        <v>569.9176869999992</v>
      </c>
    </row>
    <row r="21" spans="1:9" s="199" customFormat="1" ht="12.75">
      <c r="A21" s="198">
        <v>14</v>
      </c>
      <c r="B21" s="212">
        <v>758.328619</v>
      </c>
      <c r="C21" s="213">
        <v>80.236101000000005</v>
      </c>
      <c r="D21" s="214">
        <v>37.878901188259462</v>
      </c>
      <c r="E21" s="213">
        <v>7.2159329999999988</v>
      </c>
      <c r="F21" s="214">
        <v>3.406591418096208</v>
      </c>
      <c r="G21" s="213">
        <v>124.37063899999988</v>
      </c>
      <c r="H21" s="214">
        <v>58.714507393644212</v>
      </c>
      <c r="I21" s="215">
        <v>546.50594599999965</v>
      </c>
    </row>
    <row r="22" spans="1:9" s="199" customFormat="1" ht="12.75">
      <c r="A22" s="207">
        <v>15</v>
      </c>
      <c r="B22" s="208">
        <v>789.9202850000006</v>
      </c>
      <c r="C22" s="209">
        <v>83.549430000000029</v>
      </c>
      <c r="D22" s="210">
        <v>38.402063207322392</v>
      </c>
      <c r="E22" s="209">
        <v>6.2404320000000002</v>
      </c>
      <c r="F22" s="210">
        <v>2.8683075887531158</v>
      </c>
      <c r="G22" s="209">
        <v>127.77508899999995</v>
      </c>
      <c r="H22" s="210">
        <v>58.729629203924439</v>
      </c>
      <c r="I22" s="211">
        <v>572.3553339999977</v>
      </c>
    </row>
    <row r="23" spans="1:9" s="199" customFormat="1" ht="12.75">
      <c r="A23" s="198">
        <v>16</v>
      </c>
      <c r="B23" s="212">
        <v>797.5289680000003</v>
      </c>
      <c r="C23" s="213">
        <v>85.500883000000044</v>
      </c>
      <c r="D23" s="214">
        <v>40.335009505354037</v>
      </c>
      <c r="E23" s="213">
        <v>6.107861999999999</v>
      </c>
      <c r="F23" s="214">
        <v>2.8813816089757873</v>
      </c>
      <c r="G23" s="213">
        <v>120.36810600000011</v>
      </c>
      <c r="H23" s="214">
        <v>56.78360888567039</v>
      </c>
      <c r="I23" s="215">
        <v>585.55211700000177</v>
      </c>
    </row>
    <row r="24" spans="1:9" s="199" customFormat="1" ht="12.75">
      <c r="A24" s="207">
        <v>17</v>
      </c>
      <c r="B24" s="208">
        <v>849.57257000000027</v>
      </c>
      <c r="C24" s="209">
        <v>86.941398000000063</v>
      </c>
      <c r="D24" s="210">
        <v>38.105639661009413</v>
      </c>
      <c r="E24" s="209">
        <v>5.7684819999999988</v>
      </c>
      <c r="F24" s="210">
        <v>2.5282742345944182</v>
      </c>
      <c r="G24" s="209">
        <v>135.44899299999997</v>
      </c>
      <c r="H24" s="210">
        <v>59.366086104396224</v>
      </c>
      <c r="I24" s="211">
        <v>621.41369699999962</v>
      </c>
    </row>
    <row r="25" spans="1:9" s="199" customFormat="1" ht="12.75">
      <c r="A25" s="198">
        <v>18</v>
      </c>
      <c r="B25" s="212">
        <v>889.02247199999908</v>
      </c>
      <c r="C25" s="213">
        <v>88.485269999999971</v>
      </c>
      <c r="D25" s="214">
        <v>38.029787687458317</v>
      </c>
      <c r="E25" s="213">
        <v>5.8348560000000012</v>
      </c>
      <c r="F25" s="214">
        <v>2.507743208184734</v>
      </c>
      <c r="G25" s="213">
        <v>138.35345799999979</v>
      </c>
      <c r="H25" s="214">
        <v>59.462469104356856</v>
      </c>
      <c r="I25" s="215">
        <v>656.34888799999953</v>
      </c>
    </row>
    <row r="26" spans="1:9" s="199" customFormat="1" ht="12.75">
      <c r="A26" s="207">
        <v>19</v>
      </c>
      <c r="B26" s="208">
        <v>937.56843900000104</v>
      </c>
      <c r="C26" s="209">
        <v>84.368490999999977</v>
      </c>
      <c r="D26" s="210">
        <v>37.392561166251774</v>
      </c>
      <c r="E26" s="209">
        <v>5.6218449999999995</v>
      </c>
      <c r="F26" s="210">
        <v>2.4916314199537686</v>
      </c>
      <c r="G26" s="209">
        <v>135.63874200000029</v>
      </c>
      <c r="H26" s="210">
        <v>60.115807413794514</v>
      </c>
      <c r="I26" s="211">
        <v>711.93936100000235</v>
      </c>
    </row>
    <row r="27" spans="1:9" s="199" customFormat="1" ht="12.75">
      <c r="A27" s="198">
        <v>20</v>
      </c>
      <c r="B27" s="212">
        <v>968.46322200000225</v>
      </c>
      <c r="C27" s="213">
        <v>87.831325000000078</v>
      </c>
      <c r="D27" s="214">
        <v>40.535693047668211</v>
      </c>
      <c r="E27" s="213">
        <v>4.1046519999999997</v>
      </c>
      <c r="F27" s="214">
        <v>1.8943687066032224</v>
      </c>
      <c r="G27" s="213">
        <v>124.74053300000008</v>
      </c>
      <c r="H27" s="214">
        <v>57.569938245728679</v>
      </c>
      <c r="I27" s="215">
        <v>751.78671200000144</v>
      </c>
    </row>
    <row r="28" spans="1:9" s="199" customFormat="1" ht="12.75">
      <c r="A28" s="207">
        <v>21</v>
      </c>
      <c r="B28" s="208">
        <v>986.400197999998</v>
      </c>
      <c r="C28" s="209">
        <v>88.288643999999977</v>
      </c>
      <c r="D28" s="210">
        <v>41.088763115970579</v>
      </c>
      <c r="E28" s="209">
        <v>3.0046700000000004</v>
      </c>
      <c r="F28" s="210">
        <v>1.3983471517771116</v>
      </c>
      <c r="G28" s="209">
        <v>123.57965200000011</v>
      </c>
      <c r="H28" s="210">
        <v>57.512889732252383</v>
      </c>
      <c r="I28" s="211">
        <v>771.52723200000094</v>
      </c>
    </row>
    <row r="29" spans="1:9" s="199" customFormat="1" ht="12.75">
      <c r="A29" s="198">
        <v>22</v>
      </c>
      <c r="B29" s="212">
        <v>1023.3900289999993</v>
      </c>
      <c r="C29" s="213">
        <v>101.24947799999987</v>
      </c>
      <c r="D29" s="214">
        <v>43.684909499825409</v>
      </c>
      <c r="E29" s="213">
        <v>2.9029269999999996</v>
      </c>
      <c r="F29" s="214">
        <v>1.252491427951854</v>
      </c>
      <c r="G29" s="213">
        <v>127.61979999999991</v>
      </c>
      <c r="H29" s="214">
        <v>55.062599072222596</v>
      </c>
      <c r="I29" s="215">
        <v>791.61782400000095</v>
      </c>
    </row>
    <row r="30" spans="1:9" s="199" customFormat="1" ht="12.75">
      <c r="A30" s="207">
        <v>23</v>
      </c>
      <c r="B30" s="208">
        <v>974.23940400000254</v>
      </c>
      <c r="C30" s="209">
        <v>98.045928000000046</v>
      </c>
      <c r="D30" s="210">
        <v>44.98011071686733</v>
      </c>
      <c r="E30" s="209">
        <v>1.4261349999999999</v>
      </c>
      <c r="F30" s="210">
        <v>0.6542618495813467</v>
      </c>
      <c r="G30" s="209">
        <v>118.50411899999993</v>
      </c>
      <c r="H30" s="210">
        <v>54.365627433551502</v>
      </c>
      <c r="I30" s="211">
        <v>756.26322200000186</v>
      </c>
    </row>
    <row r="31" spans="1:9" s="199" customFormat="1" ht="12.75">
      <c r="A31" s="198">
        <v>24</v>
      </c>
      <c r="B31" s="212">
        <v>960.60077200000148</v>
      </c>
      <c r="C31" s="213">
        <v>102.25760600000011</v>
      </c>
      <c r="D31" s="214">
        <v>46.766317445596734</v>
      </c>
      <c r="E31" s="213">
        <v>1.684912</v>
      </c>
      <c r="F31" s="214">
        <v>0.7705747527464627</v>
      </c>
      <c r="G31" s="213">
        <v>114.71401000000021</v>
      </c>
      <c r="H31" s="214">
        <v>52.463107801656946</v>
      </c>
      <c r="I31" s="215">
        <v>741.94424400000116</v>
      </c>
    </row>
    <row r="32" spans="1:9" s="199" customFormat="1" ht="12.75">
      <c r="A32" s="207">
        <v>25</v>
      </c>
      <c r="B32" s="208">
        <v>950.76487099999531</v>
      </c>
      <c r="C32" s="209">
        <v>113.37885800000006</v>
      </c>
      <c r="D32" s="210">
        <v>51.563443409781136</v>
      </c>
      <c r="E32" s="209" t="s">
        <v>75</v>
      </c>
      <c r="F32" s="210" t="s">
        <v>75</v>
      </c>
      <c r="G32" s="209">
        <v>105.332516</v>
      </c>
      <c r="H32" s="210">
        <v>47.904056574426448</v>
      </c>
      <c r="I32" s="211">
        <v>730.88262399999792</v>
      </c>
    </row>
    <row r="33" spans="1:9" s="199" customFormat="1" ht="12.75">
      <c r="A33" s="198">
        <v>26</v>
      </c>
      <c r="B33" s="212">
        <v>973.86654299999827</v>
      </c>
      <c r="C33" s="213">
        <v>120.54794000000001</v>
      </c>
      <c r="D33" s="214">
        <v>53.05150729257241</v>
      </c>
      <c r="E33" s="216" t="s">
        <v>75</v>
      </c>
      <c r="F33" s="217" t="s">
        <v>75</v>
      </c>
      <c r="G33" s="213">
        <v>104.96594000000007</v>
      </c>
      <c r="H33" s="214">
        <v>46.19408122097915</v>
      </c>
      <c r="I33" s="215">
        <v>746.63842800000214</v>
      </c>
    </row>
    <row r="34" spans="1:9" s="199" customFormat="1" ht="12.75">
      <c r="A34" s="207">
        <v>27</v>
      </c>
      <c r="B34" s="208">
        <v>1006.13138</v>
      </c>
      <c r="C34" s="209">
        <v>138.675895</v>
      </c>
      <c r="D34" s="210">
        <v>55.595864775196169</v>
      </c>
      <c r="E34" s="209" t="s">
        <v>75</v>
      </c>
      <c r="F34" s="210" t="s">
        <v>75</v>
      </c>
      <c r="G34" s="209">
        <v>109.60853899999994</v>
      </c>
      <c r="H34" s="210">
        <v>43.942615351073172</v>
      </c>
      <c r="I34" s="211">
        <v>756.69575099999827</v>
      </c>
    </row>
    <row r="35" spans="1:9" s="199" customFormat="1" ht="12.75">
      <c r="A35" s="198">
        <v>28</v>
      </c>
      <c r="B35" s="212">
        <v>1002.6496749999999</v>
      </c>
      <c r="C35" s="213">
        <v>140.34810399999998</v>
      </c>
      <c r="D35" s="214">
        <v>57.589388473267555</v>
      </c>
      <c r="E35" s="216" t="s">
        <v>75</v>
      </c>
      <c r="F35" s="217" t="s">
        <v>75</v>
      </c>
      <c r="G35" s="213">
        <v>102.13693499999999</v>
      </c>
      <c r="H35" s="214">
        <v>41.910103945428986</v>
      </c>
      <c r="I35" s="215">
        <v>758.94487500000002</v>
      </c>
    </row>
    <row r="36" spans="1:9" s="199" customFormat="1" ht="12.75">
      <c r="A36" s="207">
        <v>29</v>
      </c>
      <c r="B36" s="208">
        <v>1027.1891969999988</v>
      </c>
      <c r="C36" s="209">
        <v>154.76458000000014</v>
      </c>
      <c r="D36" s="210">
        <v>60.992754845812954</v>
      </c>
      <c r="E36" s="209" t="s">
        <v>75</v>
      </c>
      <c r="F36" s="210" t="s">
        <v>75</v>
      </c>
      <c r="G36" s="209">
        <v>98.064038999999937</v>
      </c>
      <c r="H36" s="210">
        <v>38.647059229684409</v>
      </c>
      <c r="I36" s="211">
        <v>773.44663299999888</v>
      </c>
    </row>
    <row r="37" spans="1:9" s="199" customFormat="1" ht="12.75">
      <c r="A37" s="198">
        <v>30</v>
      </c>
      <c r="B37" s="212">
        <v>1004.1184719999967</v>
      </c>
      <c r="C37" s="213">
        <v>159.81725700000001</v>
      </c>
      <c r="D37" s="214">
        <v>59.925212860675281</v>
      </c>
      <c r="E37" s="216" t="s">
        <v>75</v>
      </c>
      <c r="F37" s="217" t="s">
        <v>75</v>
      </c>
      <c r="G37" s="213">
        <v>106.269066</v>
      </c>
      <c r="H37" s="214">
        <v>39.846738206470093</v>
      </c>
      <c r="I37" s="215">
        <v>737.42395499999839</v>
      </c>
    </row>
    <row r="38" spans="1:9" s="199" customFormat="1" ht="12.75">
      <c r="A38" s="207">
        <v>31</v>
      </c>
      <c r="B38" s="208">
        <v>955.70869199999572</v>
      </c>
      <c r="C38" s="209">
        <v>148.60231600000009</v>
      </c>
      <c r="D38" s="210">
        <v>59.001556441565704</v>
      </c>
      <c r="E38" s="209" t="s">
        <v>75</v>
      </c>
      <c r="F38" s="210" t="s">
        <v>75</v>
      </c>
      <c r="G38" s="209">
        <v>102.25626200000009</v>
      </c>
      <c r="H38" s="210">
        <v>40.600165436832974</v>
      </c>
      <c r="I38" s="211">
        <v>703.8470039999961</v>
      </c>
    </row>
    <row r="39" spans="1:9" s="199" customFormat="1" ht="12.75">
      <c r="A39" s="198">
        <v>32</v>
      </c>
      <c r="B39" s="212">
        <v>969.65794700000322</v>
      </c>
      <c r="C39" s="213">
        <v>158.82609799999992</v>
      </c>
      <c r="D39" s="214">
        <v>61.831035690542336</v>
      </c>
      <c r="E39" s="216" t="s">
        <v>75</v>
      </c>
      <c r="F39" s="217" t="s">
        <v>75</v>
      </c>
      <c r="G39" s="213">
        <v>97.832058000000032</v>
      </c>
      <c r="H39" s="214">
        <v>38.086042193627478</v>
      </c>
      <c r="I39" s="215">
        <v>712.78678800000273</v>
      </c>
    </row>
    <row r="40" spans="1:9" s="199" customFormat="1" ht="12.75">
      <c r="A40" s="207">
        <v>33</v>
      </c>
      <c r="B40" s="208">
        <v>949.72981700000173</v>
      </c>
      <c r="C40" s="209">
        <v>161.14848100000003</v>
      </c>
      <c r="D40" s="210">
        <v>62.20981194369849</v>
      </c>
      <c r="E40" s="209" t="s">
        <v>75</v>
      </c>
      <c r="F40" s="210" t="s">
        <v>75</v>
      </c>
      <c r="G40" s="209">
        <v>97.89181499999998</v>
      </c>
      <c r="H40" s="210">
        <v>37.790188056301446</v>
      </c>
      <c r="I40" s="211">
        <v>690.68952100000047</v>
      </c>
    </row>
    <row r="41" spans="1:9" s="199" customFormat="1" ht="12.75">
      <c r="A41" s="198">
        <v>34</v>
      </c>
      <c r="B41" s="212">
        <v>935.50049400000535</v>
      </c>
      <c r="C41" s="213">
        <v>153.81837500000017</v>
      </c>
      <c r="D41" s="214">
        <v>59.654238179969795</v>
      </c>
      <c r="E41" s="216" t="s">
        <v>75</v>
      </c>
      <c r="F41" s="217" t="s">
        <v>75</v>
      </c>
      <c r="G41" s="213">
        <v>103.76725800000004</v>
      </c>
      <c r="H41" s="214">
        <v>40.24328513426547</v>
      </c>
      <c r="I41" s="215">
        <v>677.65062500000045</v>
      </c>
    </row>
    <row r="42" spans="1:9" s="199" customFormat="1" ht="12.75">
      <c r="A42" s="207">
        <v>35</v>
      </c>
      <c r="B42" s="208">
        <v>910.39146500000197</v>
      </c>
      <c r="C42" s="209">
        <v>157.64928000000003</v>
      </c>
      <c r="D42" s="210">
        <v>62.838699997400724</v>
      </c>
      <c r="E42" s="209" t="s">
        <v>75</v>
      </c>
      <c r="F42" s="210" t="s">
        <v>75</v>
      </c>
      <c r="G42" s="209">
        <v>93.230002999999883</v>
      </c>
      <c r="H42" s="210">
        <v>37.161300002599191</v>
      </c>
      <c r="I42" s="211">
        <v>659.5121820000021</v>
      </c>
    </row>
    <row r="43" spans="1:9" s="199" customFormat="1" ht="12.75">
      <c r="A43" s="198">
        <v>36</v>
      </c>
      <c r="B43" s="212">
        <v>950.46867500000008</v>
      </c>
      <c r="C43" s="213">
        <v>178.75098899999998</v>
      </c>
      <c r="D43" s="214">
        <v>65.182457378757931</v>
      </c>
      <c r="E43" s="216" t="s">
        <v>75</v>
      </c>
      <c r="F43" s="217" t="s">
        <v>75</v>
      </c>
      <c r="G43" s="213">
        <v>95.227133999999907</v>
      </c>
      <c r="H43" s="214">
        <v>34.725058798171261</v>
      </c>
      <c r="I43" s="215">
        <v>676.23693200000048</v>
      </c>
    </row>
    <row r="44" spans="1:9" s="199" customFormat="1" ht="12.75">
      <c r="A44" s="207">
        <v>37</v>
      </c>
      <c r="B44" s="208">
        <v>968.22745100000043</v>
      </c>
      <c r="C44" s="209">
        <v>156.00955299999978</v>
      </c>
      <c r="D44" s="210">
        <v>60.760078078618051</v>
      </c>
      <c r="E44" s="209" t="s">
        <v>75</v>
      </c>
      <c r="F44" s="210" t="s">
        <v>75</v>
      </c>
      <c r="G44" s="209">
        <v>100.34383399999994</v>
      </c>
      <c r="H44" s="210">
        <v>39.080293939101878</v>
      </c>
      <c r="I44" s="211">
        <v>711.46419800000126</v>
      </c>
    </row>
    <row r="45" spans="1:9" s="199" customFormat="1" ht="12.75">
      <c r="A45" s="198">
        <v>38</v>
      </c>
      <c r="B45" s="212">
        <v>1095.5514150000022</v>
      </c>
      <c r="C45" s="213">
        <v>156.74061499999999</v>
      </c>
      <c r="D45" s="214">
        <v>61.853013759893621</v>
      </c>
      <c r="E45" s="216" t="s">
        <v>75</v>
      </c>
      <c r="F45" s="217" t="s">
        <v>75</v>
      </c>
      <c r="G45" s="213">
        <v>96.66759500000002</v>
      </c>
      <c r="H45" s="214">
        <v>38.146986240106465</v>
      </c>
      <c r="I45" s="215">
        <v>842.14320500000088</v>
      </c>
    </row>
    <row r="46" spans="1:9" s="199" customFormat="1" ht="12.75">
      <c r="A46" s="207">
        <v>39</v>
      </c>
      <c r="B46" s="208">
        <v>1190.1997660000009</v>
      </c>
      <c r="C46" s="209">
        <v>159.04317800000004</v>
      </c>
      <c r="D46" s="210">
        <v>60.108865774716925</v>
      </c>
      <c r="E46" s="209" t="s">
        <v>75</v>
      </c>
      <c r="F46" s="210" t="s">
        <v>75</v>
      </c>
      <c r="G46" s="209">
        <v>105.35964100000012</v>
      </c>
      <c r="H46" s="210">
        <v>39.819680407426013</v>
      </c>
      <c r="I46" s="211">
        <v>925.60788599999876</v>
      </c>
    </row>
    <row r="47" spans="1:9" s="199" customFormat="1" ht="12.75">
      <c r="A47" s="198">
        <v>40</v>
      </c>
      <c r="B47" s="212">
        <v>1251.8010709999976</v>
      </c>
      <c r="C47" s="213">
        <v>144.76987099999988</v>
      </c>
      <c r="D47" s="214">
        <v>58.513399889713973</v>
      </c>
      <c r="E47" s="216" t="s">
        <v>75</v>
      </c>
      <c r="F47" s="217" t="s">
        <v>75</v>
      </c>
      <c r="G47" s="213">
        <v>102.643322</v>
      </c>
      <c r="H47" s="214">
        <v>41.486600110285934</v>
      </c>
      <c r="I47" s="215">
        <v>1004.3878780000013</v>
      </c>
    </row>
    <row r="48" spans="1:9" s="199" customFormat="1" ht="12.75">
      <c r="A48" s="207">
        <v>41</v>
      </c>
      <c r="B48" s="208">
        <v>1315.2429229999941</v>
      </c>
      <c r="C48" s="209">
        <v>139.84373000000014</v>
      </c>
      <c r="D48" s="210">
        <v>57.760908220455867</v>
      </c>
      <c r="E48" s="209" t="s">
        <v>75</v>
      </c>
      <c r="F48" s="210" t="s">
        <v>75</v>
      </c>
      <c r="G48" s="209">
        <v>102.26418399999996</v>
      </c>
      <c r="H48" s="210">
        <v>42.239091779544232</v>
      </c>
      <c r="I48" s="211">
        <v>1073.1350089999983</v>
      </c>
    </row>
    <row r="49" spans="1:9" s="199" customFormat="1" ht="12.75">
      <c r="A49" s="198">
        <v>42</v>
      </c>
      <c r="B49" s="212">
        <v>1373.4122979999979</v>
      </c>
      <c r="C49" s="213">
        <v>135.84455300000008</v>
      </c>
      <c r="D49" s="214">
        <v>57.485396367693035</v>
      </c>
      <c r="E49" s="216" t="s">
        <v>75</v>
      </c>
      <c r="F49" s="217" t="s">
        <v>75</v>
      </c>
      <c r="G49" s="213">
        <v>100.46686099999998</v>
      </c>
      <c r="H49" s="214">
        <v>42.514603632306972</v>
      </c>
      <c r="I49" s="215">
        <v>1137.1008839999959</v>
      </c>
    </row>
    <row r="50" spans="1:9" s="199" customFormat="1" ht="12.75">
      <c r="A50" s="207">
        <v>43</v>
      </c>
      <c r="B50" s="208">
        <v>1415.8895040000075</v>
      </c>
      <c r="C50" s="209">
        <v>136.33861900000031</v>
      </c>
      <c r="D50" s="210">
        <v>57.271510392601542</v>
      </c>
      <c r="E50" s="209" t="s">
        <v>75</v>
      </c>
      <c r="F50" s="210" t="s">
        <v>75</v>
      </c>
      <c r="G50" s="209">
        <v>101.71799599999999</v>
      </c>
      <c r="H50" s="210">
        <v>42.728489607398679</v>
      </c>
      <c r="I50" s="211">
        <v>1177.8328890000021</v>
      </c>
    </row>
    <row r="51" spans="1:9" s="199" customFormat="1" ht="12.75">
      <c r="A51" s="198">
        <v>44</v>
      </c>
      <c r="B51" s="212">
        <v>1497.0015219999991</v>
      </c>
      <c r="C51" s="213">
        <v>138.24076699999983</v>
      </c>
      <c r="D51" s="214">
        <v>54.905328808630813</v>
      </c>
      <c r="E51" s="216" t="s">
        <v>75</v>
      </c>
      <c r="F51" s="217" t="s">
        <v>75</v>
      </c>
      <c r="G51" s="213">
        <v>113.39731700000009</v>
      </c>
      <c r="H51" s="214">
        <v>45.038212034092318</v>
      </c>
      <c r="I51" s="215">
        <v>1245.2212849999955</v>
      </c>
    </row>
    <row r="52" spans="1:9" s="199" customFormat="1" ht="12.75">
      <c r="A52" s="207">
        <v>45</v>
      </c>
      <c r="B52" s="208">
        <v>1387.121117000001</v>
      </c>
      <c r="C52" s="209">
        <v>128.41402000000011</v>
      </c>
      <c r="D52" s="210">
        <v>54.683862392472648</v>
      </c>
      <c r="E52" s="209" t="s">
        <v>75</v>
      </c>
      <c r="F52" s="210" t="s">
        <v>75</v>
      </c>
      <c r="G52" s="209">
        <v>106.41580800000007</v>
      </c>
      <c r="H52" s="210">
        <v>45.316137607527502</v>
      </c>
      <c r="I52" s="211">
        <v>1152.2912889999993</v>
      </c>
    </row>
    <row r="53" spans="1:9" s="199" customFormat="1" ht="12.75">
      <c r="A53" s="198">
        <v>46</v>
      </c>
      <c r="B53" s="212">
        <v>1424.8724499999992</v>
      </c>
      <c r="C53" s="213">
        <v>128.872649</v>
      </c>
      <c r="D53" s="214">
        <v>55.98987382230726</v>
      </c>
      <c r="E53" s="216" t="s">
        <v>75</v>
      </c>
      <c r="F53" s="217" t="s">
        <v>75</v>
      </c>
      <c r="G53" s="213">
        <v>101.2987020000002</v>
      </c>
      <c r="H53" s="214">
        <v>44.010126177692797</v>
      </c>
      <c r="I53" s="215">
        <v>1194.7010989999981</v>
      </c>
    </row>
    <row r="54" spans="1:9" s="199" customFormat="1" ht="12.75">
      <c r="A54" s="207">
        <v>47</v>
      </c>
      <c r="B54" s="208">
        <v>1361.8188109999969</v>
      </c>
      <c r="C54" s="209">
        <v>117.41226499999993</v>
      </c>
      <c r="D54" s="210">
        <v>51.758696012838897</v>
      </c>
      <c r="E54" s="209" t="s">
        <v>75</v>
      </c>
      <c r="F54" s="210" t="s">
        <v>75</v>
      </c>
      <c r="G54" s="209">
        <v>109.43322000000011</v>
      </c>
      <c r="H54" s="210">
        <v>48.241303987161224</v>
      </c>
      <c r="I54" s="211">
        <v>1134.9733259999985</v>
      </c>
    </row>
    <row r="55" spans="1:9" s="199" customFormat="1" ht="12.75">
      <c r="A55" s="198">
        <v>48</v>
      </c>
      <c r="B55" s="212">
        <v>1332.0190000000025</v>
      </c>
      <c r="C55" s="213">
        <v>108.02219700000018</v>
      </c>
      <c r="D55" s="214">
        <v>50.361277942207678</v>
      </c>
      <c r="E55" s="216" t="s">
        <v>75</v>
      </c>
      <c r="F55" s="217" t="s">
        <v>75</v>
      </c>
      <c r="G55" s="213">
        <v>106.47235400000007</v>
      </c>
      <c r="H55" s="214">
        <v>49.638722057792641</v>
      </c>
      <c r="I55" s="215">
        <v>1117.5244489999993</v>
      </c>
    </row>
    <row r="56" spans="1:9" s="199" customFormat="1" ht="12.75">
      <c r="A56" s="207">
        <v>49</v>
      </c>
      <c r="B56" s="208">
        <v>1338.0791700000018</v>
      </c>
      <c r="C56" s="209">
        <v>106.66001899999998</v>
      </c>
      <c r="D56" s="210">
        <v>49.902127329742065</v>
      </c>
      <c r="E56" s="209" t="s">
        <v>75</v>
      </c>
      <c r="F56" s="210" t="s">
        <v>75</v>
      </c>
      <c r="G56" s="209">
        <v>107.07840200000005</v>
      </c>
      <c r="H56" s="210">
        <v>50.097872670258113</v>
      </c>
      <c r="I56" s="211">
        <v>1124.3407489999995</v>
      </c>
    </row>
    <row r="57" spans="1:9" s="199" customFormat="1" ht="12.75">
      <c r="A57" s="198">
        <v>50</v>
      </c>
      <c r="B57" s="212">
        <v>1304.2537839999961</v>
      </c>
      <c r="C57" s="213">
        <v>100.44654799999998</v>
      </c>
      <c r="D57" s="214">
        <v>48.216160133497205</v>
      </c>
      <c r="E57" s="216" t="s">
        <v>75</v>
      </c>
      <c r="F57" s="217" t="s">
        <v>75</v>
      </c>
      <c r="G57" s="213">
        <v>107.87893399999979</v>
      </c>
      <c r="H57" s="214">
        <v>51.783839866502603</v>
      </c>
      <c r="I57" s="215">
        <v>1095.9283019999953</v>
      </c>
    </row>
    <row r="58" spans="1:9" s="199" customFormat="1" ht="12.75">
      <c r="A58" s="207">
        <v>51</v>
      </c>
      <c r="B58" s="208">
        <v>1247.7650670000023</v>
      </c>
      <c r="C58" s="209">
        <v>98.089567000000059</v>
      </c>
      <c r="D58" s="210">
        <v>46.861488028172261</v>
      </c>
      <c r="E58" s="209" t="s">
        <v>75</v>
      </c>
      <c r="F58" s="210" t="s">
        <v>75</v>
      </c>
      <c r="G58" s="209">
        <v>111.22851300000016</v>
      </c>
      <c r="H58" s="210">
        <v>53.138511971827818</v>
      </c>
      <c r="I58" s="211">
        <v>1038.4469869999975</v>
      </c>
    </row>
    <row r="59" spans="1:9" s="199" customFormat="1" ht="12.75">
      <c r="A59" s="198">
        <v>52</v>
      </c>
      <c r="B59" s="212">
        <v>1222.3014060000019</v>
      </c>
      <c r="C59" s="213">
        <v>88.836726000000056</v>
      </c>
      <c r="D59" s="214">
        <v>44.131178254231209</v>
      </c>
      <c r="E59" s="216" t="s">
        <v>75</v>
      </c>
      <c r="F59" s="217" t="s">
        <v>75</v>
      </c>
      <c r="G59" s="213">
        <v>112.28040700000024</v>
      </c>
      <c r="H59" s="214">
        <v>55.777231769827232</v>
      </c>
      <c r="I59" s="215">
        <v>1020.9999010000025</v>
      </c>
    </row>
    <row r="60" spans="1:9" s="199" customFormat="1" ht="12.75">
      <c r="A60" s="207">
        <v>53</v>
      </c>
      <c r="B60" s="208">
        <v>1193.6581519999979</v>
      </c>
      <c r="C60" s="209">
        <v>85.074937999999975</v>
      </c>
      <c r="D60" s="210">
        <v>45.981247398672856</v>
      </c>
      <c r="E60" s="209" t="s">
        <v>75</v>
      </c>
      <c r="F60" s="210" t="s">
        <v>75</v>
      </c>
      <c r="G60" s="209">
        <v>99.946005999999997</v>
      </c>
      <c r="H60" s="210">
        <v>54.018752601327115</v>
      </c>
      <c r="I60" s="211">
        <v>1008.6372079999976</v>
      </c>
    </row>
    <row r="61" spans="1:9" s="199" customFormat="1" ht="12.75">
      <c r="A61" s="198">
        <v>54</v>
      </c>
      <c r="B61" s="212">
        <v>1150.111802000004</v>
      </c>
      <c r="C61" s="213">
        <v>86.102837000000022</v>
      </c>
      <c r="D61" s="214">
        <v>47.841500408484031</v>
      </c>
      <c r="E61" s="216" t="s">
        <v>75</v>
      </c>
      <c r="F61" s="217" t="s">
        <v>75</v>
      </c>
      <c r="G61" s="213">
        <v>93.872364999999903</v>
      </c>
      <c r="H61" s="214">
        <v>52.158499591515856</v>
      </c>
      <c r="I61" s="215">
        <v>970.13660000000107</v>
      </c>
    </row>
    <row r="62" spans="1:9" s="199" customFormat="1" ht="12.75">
      <c r="A62" s="207">
        <v>55</v>
      </c>
      <c r="B62" s="208">
        <v>1134.9994159999962</v>
      </c>
      <c r="C62" s="209">
        <v>94.291082999999986</v>
      </c>
      <c r="D62" s="210">
        <v>52.218318799890703</v>
      </c>
      <c r="E62" s="209" t="s">
        <v>75</v>
      </c>
      <c r="F62" s="210" t="s">
        <v>75</v>
      </c>
      <c r="G62" s="209">
        <v>86.279806999999934</v>
      </c>
      <c r="H62" s="210">
        <v>47.781681200109226</v>
      </c>
      <c r="I62" s="211">
        <v>954.42852599999935</v>
      </c>
    </row>
    <row r="63" spans="1:9" s="199" customFormat="1" ht="12.75">
      <c r="A63" s="198">
        <v>56</v>
      </c>
      <c r="B63" s="212">
        <v>1115.7018409999939</v>
      </c>
      <c r="C63" s="213">
        <v>82.485305999999952</v>
      </c>
      <c r="D63" s="214">
        <v>48.054129004767503</v>
      </c>
      <c r="E63" s="216" t="s">
        <v>75</v>
      </c>
      <c r="F63" s="217" t="s">
        <v>75</v>
      </c>
      <c r="G63" s="213">
        <v>89.165512999999891</v>
      </c>
      <c r="H63" s="214">
        <v>51.945870995232426</v>
      </c>
      <c r="I63" s="215">
        <v>944.05102200000226</v>
      </c>
    </row>
    <row r="64" spans="1:9" s="199" customFormat="1" ht="12.75">
      <c r="A64" s="207">
        <v>57</v>
      </c>
      <c r="B64" s="208">
        <v>1089.1180939999961</v>
      </c>
      <c r="C64" s="209">
        <v>83.070832999999965</v>
      </c>
      <c r="D64" s="210">
        <v>50.563302224442133</v>
      </c>
      <c r="E64" s="209" t="s">
        <v>75</v>
      </c>
      <c r="F64" s="210" t="s">
        <v>75</v>
      </c>
      <c r="G64" s="209">
        <v>81.219925999999916</v>
      </c>
      <c r="H64" s="210">
        <v>49.436697775557668</v>
      </c>
      <c r="I64" s="211">
        <v>924.82733499999858</v>
      </c>
    </row>
    <row r="65" spans="1:9" s="199" customFormat="1" ht="12.75">
      <c r="A65" s="198">
        <v>58</v>
      </c>
      <c r="B65" s="212">
        <v>1073.2339679999995</v>
      </c>
      <c r="C65" s="213">
        <v>83.285837000000086</v>
      </c>
      <c r="D65" s="214">
        <v>50.866407108192305</v>
      </c>
      <c r="E65" s="216" t="s">
        <v>75</v>
      </c>
      <c r="F65" s="217" t="s">
        <v>75</v>
      </c>
      <c r="G65" s="213">
        <v>80.448623000000012</v>
      </c>
      <c r="H65" s="214">
        <v>49.133592891807993</v>
      </c>
      <c r="I65" s="215">
        <v>909.49950800000227</v>
      </c>
    </row>
    <row r="66" spans="1:9" s="199" customFormat="1" ht="12.75">
      <c r="A66" s="207">
        <v>59</v>
      </c>
      <c r="B66" s="208">
        <v>1062.2062770000007</v>
      </c>
      <c r="C66" s="209">
        <v>82.374100000000013</v>
      </c>
      <c r="D66" s="210">
        <v>51.590268697017088</v>
      </c>
      <c r="E66" s="209" t="s">
        <v>75</v>
      </c>
      <c r="F66" s="210" t="s">
        <v>75</v>
      </c>
      <c r="G66" s="209">
        <v>77.295740999999964</v>
      </c>
      <c r="H66" s="210">
        <v>48.409731302982827</v>
      </c>
      <c r="I66" s="211">
        <v>902.5364359999985</v>
      </c>
    </row>
    <row r="67" spans="1:9" s="199" customFormat="1" ht="12.75">
      <c r="A67" s="198">
        <v>60</v>
      </c>
      <c r="B67" s="212">
        <v>1053.7495039999933</v>
      </c>
      <c r="C67" s="213">
        <v>92.609785000000059</v>
      </c>
      <c r="D67" s="214">
        <v>55.458380236424809</v>
      </c>
      <c r="E67" s="216" t="s">
        <v>75</v>
      </c>
      <c r="F67" s="217" t="s">
        <v>75</v>
      </c>
      <c r="G67" s="213">
        <v>74.379919000000072</v>
      </c>
      <c r="H67" s="214">
        <v>44.541619763575518</v>
      </c>
      <c r="I67" s="215">
        <v>886.75979999999811</v>
      </c>
    </row>
    <row r="68" spans="1:9" s="199" customFormat="1" ht="12.75">
      <c r="A68" s="207">
        <v>61</v>
      </c>
      <c r="B68" s="208">
        <v>1007.1945529999963</v>
      </c>
      <c r="C68" s="209">
        <v>87.30442800000003</v>
      </c>
      <c r="D68" s="210">
        <v>59.356672793328983</v>
      </c>
      <c r="E68" s="209" t="s">
        <v>75</v>
      </c>
      <c r="F68" s="210" t="s">
        <v>75</v>
      </c>
      <c r="G68" s="209">
        <v>59.780008999999993</v>
      </c>
      <c r="H68" s="210">
        <v>40.643327206671124</v>
      </c>
      <c r="I68" s="211">
        <v>860.1101159999954</v>
      </c>
    </row>
    <row r="69" spans="1:9" s="199" customFormat="1" ht="12.75">
      <c r="A69" s="198">
        <v>62</v>
      </c>
      <c r="B69" s="212">
        <v>910.19730999999899</v>
      </c>
      <c r="C69" s="213">
        <v>89.059013000000007</v>
      </c>
      <c r="D69" s="214">
        <v>64.046741176735438</v>
      </c>
      <c r="E69" s="216" t="s">
        <v>75</v>
      </c>
      <c r="F69" s="217" t="s">
        <v>75</v>
      </c>
      <c r="G69" s="213">
        <v>49.994139999999966</v>
      </c>
      <c r="H69" s="214">
        <v>35.953258823264456</v>
      </c>
      <c r="I69" s="215">
        <v>771.14415699999722</v>
      </c>
    </row>
    <row r="70" spans="1:9" s="199" customFormat="1" ht="12.75">
      <c r="A70" s="207">
        <v>63</v>
      </c>
      <c r="B70" s="208">
        <v>892.84869700000058</v>
      </c>
      <c r="C70" s="209">
        <v>88.359864999999957</v>
      </c>
      <c r="D70" s="210">
        <v>65.559614414500729</v>
      </c>
      <c r="E70" s="209" t="s">
        <v>75</v>
      </c>
      <c r="F70" s="210" t="s">
        <v>75</v>
      </c>
      <c r="G70" s="209">
        <v>46.418025</v>
      </c>
      <c r="H70" s="210">
        <v>34.440385585499214</v>
      </c>
      <c r="I70" s="211">
        <v>758.0708070000004</v>
      </c>
    </row>
    <row r="71" spans="1:9" s="199" customFormat="1" ht="12.75">
      <c r="A71" s="198">
        <v>64</v>
      </c>
      <c r="B71" s="212">
        <v>680.22490300000209</v>
      </c>
      <c r="C71" s="213">
        <v>74.059171999999961</v>
      </c>
      <c r="D71" s="214">
        <v>67.337524175768948</v>
      </c>
      <c r="E71" s="216" t="s">
        <v>75</v>
      </c>
      <c r="F71" s="217" t="s">
        <v>75</v>
      </c>
      <c r="G71" s="213">
        <v>35.922852000000006</v>
      </c>
      <c r="H71" s="214">
        <v>32.66247582423108</v>
      </c>
      <c r="I71" s="215">
        <v>570.24287900000149</v>
      </c>
    </row>
    <row r="72" spans="1:9" s="199" customFormat="1" ht="12.75">
      <c r="A72" s="207">
        <v>65</v>
      </c>
      <c r="B72" s="208">
        <v>804.76969999999733</v>
      </c>
      <c r="C72" s="209">
        <v>62.362886999999965</v>
      </c>
      <c r="D72" s="210">
        <v>63.079797732400451</v>
      </c>
      <c r="E72" s="209" t="s">
        <v>75</v>
      </c>
      <c r="F72" s="210" t="s">
        <v>75</v>
      </c>
      <c r="G72" s="209">
        <v>36.500599000000008</v>
      </c>
      <c r="H72" s="210">
        <v>36.920202267599642</v>
      </c>
      <c r="I72" s="211">
        <v>705.90621399999975</v>
      </c>
    </row>
    <row r="73" spans="1:9" s="199" customFormat="1" ht="12.75">
      <c r="A73" s="198">
        <v>66</v>
      </c>
      <c r="B73" s="212">
        <v>956.94967599999791</v>
      </c>
      <c r="C73" s="213">
        <v>55.99239899999997</v>
      </c>
      <c r="D73" s="214">
        <v>55.675959672365742</v>
      </c>
      <c r="E73" s="216" t="s">
        <v>75</v>
      </c>
      <c r="F73" s="217" t="s">
        <v>75</v>
      </c>
      <c r="G73" s="213">
        <v>44.57596000000003</v>
      </c>
      <c r="H73" s="214">
        <v>44.324040327634314</v>
      </c>
      <c r="I73" s="215">
        <v>856.3813169999994</v>
      </c>
    </row>
    <row r="74" spans="1:9" s="199" customFormat="1" ht="12.75">
      <c r="A74" s="207">
        <v>67</v>
      </c>
      <c r="B74" s="208">
        <v>895.59272400000191</v>
      </c>
      <c r="C74" s="209">
        <v>54.266509000000021</v>
      </c>
      <c r="D74" s="210">
        <v>55.924343089133174</v>
      </c>
      <c r="E74" s="209" t="s">
        <v>75</v>
      </c>
      <c r="F74" s="210" t="s">
        <v>75</v>
      </c>
      <c r="G74" s="209">
        <v>42.769068000000033</v>
      </c>
      <c r="H74" s="210">
        <v>44.075656910866847</v>
      </c>
      <c r="I74" s="211">
        <v>798.55714699999919</v>
      </c>
    </row>
    <row r="75" spans="1:9" s="199" customFormat="1" ht="12.75">
      <c r="A75" s="198">
        <v>68</v>
      </c>
      <c r="B75" s="212">
        <v>1009.8374630000005</v>
      </c>
      <c r="C75" s="213">
        <v>46.012282000000013</v>
      </c>
      <c r="D75" s="214">
        <v>46.761281290686426</v>
      </c>
      <c r="E75" s="216" t="s">
        <v>75</v>
      </c>
      <c r="F75" s="217" t="s">
        <v>75</v>
      </c>
      <c r="G75" s="213">
        <v>52.385966999999958</v>
      </c>
      <c r="H75" s="214">
        <v>53.238718709313609</v>
      </c>
      <c r="I75" s="215">
        <v>911.43921400000033</v>
      </c>
    </row>
    <row r="76" spans="1:9" s="199" customFormat="1" ht="12.75">
      <c r="A76" s="207">
        <v>69</v>
      </c>
      <c r="B76" s="208">
        <v>1091.3903599999987</v>
      </c>
      <c r="C76" s="209">
        <v>49.721420999999978</v>
      </c>
      <c r="D76" s="210">
        <v>46.812117198073189</v>
      </c>
      <c r="E76" s="209" t="s">
        <v>75</v>
      </c>
      <c r="F76" s="210" t="s">
        <v>75</v>
      </c>
      <c r="G76" s="209">
        <v>56.493430999999966</v>
      </c>
      <c r="H76" s="210">
        <v>53.187882801926769</v>
      </c>
      <c r="I76" s="211">
        <v>985.17550800000151</v>
      </c>
    </row>
    <row r="77" spans="1:9" s="199" customFormat="1" ht="12.75">
      <c r="A77" s="198">
        <v>70</v>
      </c>
      <c r="B77" s="212">
        <v>1142.1746649999977</v>
      </c>
      <c r="C77" s="213">
        <v>44.585212999999982</v>
      </c>
      <c r="D77" s="214">
        <v>43.441255309775315</v>
      </c>
      <c r="E77" s="216" t="s">
        <v>75</v>
      </c>
      <c r="F77" s="217" t="s">
        <v>75</v>
      </c>
      <c r="G77" s="213">
        <v>58.048130999999934</v>
      </c>
      <c r="H77" s="214">
        <v>56.558744690224565</v>
      </c>
      <c r="I77" s="215">
        <v>1039.5413209999931</v>
      </c>
    </row>
    <row r="78" spans="1:9" s="199" customFormat="1" ht="12.75">
      <c r="A78" s="207">
        <v>71</v>
      </c>
      <c r="B78" s="208">
        <v>1058.8942699999916</v>
      </c>
      <c r="C78" s="209">
        <v>42.367456000000033</v>
      </c>
      <c r="D78" s="210">
        <v>44.413649225136638</v>
      </c>
      <c r="E78" s="209" t="s">
        <v>75</v>
      </c>
      <c r="F78" s="210" t="s">
        <v>75</v>
      </c>
      <c r="G78" s="209">
        <v>53.025417000000026</v>
      </c>
      <c r="H78" s="210">
        <v>55.586350774863533</v>
      </c>
      <c r="I78" s="211">
        <v>963.50139699999397</v>
      </c>
    </row>
    <row r="79" spans="1:9" s="199" customFormat="1" ht="12.75">
      <c r="A79" s="198">
        <v>72</v>
      </c>
      <c r="B79" s="212">
        <v>993.62749199999291</v>
      </c>
      <c r="C79" s="213">
        <v>41.713791999999998</v>
      </c>
      <c r="D79" s="214">
        <v>44.342886625758773</v>
      </c>
      <c r="E79" s="216" t="s">
        <v>75</v>
      </c>
      <c r="F79" s="217" t="s">
        <v>75</v>
      </c>
      <c r="G79" s="213">
        <v>52.357196999999985</v>
      </c>
      <c r="H79" s="214">
        <v>55.657113374241227</v>
      </c>
      <c r="I79" s="215">
        <v>899.55650299999286</v>
      </c>
    </row>
    <row r="80" spans="1:9" s="199" customFormat="1" ht="12.75">
      <c r="A80" s="207">
        <v>73</v>
      </c>
      <c r="B80" s="208">
        <v>932.27478299999939</v>
      </c>
      <c r="C80" s="209">
        <v>32.350524000000007</v>
      </c>
      <c r="D80" s="210">
        <v>38.187643556949425</v>
      </c>
      <c r="E80" s="209" t="s">
        <v>75</v>
      </c>
      <c r="F80" s="210" t="s">
        <v>75</v>
      </c>
      <c r="G80" s="209">
        <v>52.364114000000001</v>
      </c>
      <c r="H80" s="210">
        <v>61.812356443050653</v>
      </c>
      <c r="I80" s="211">
        <v>847.56014499999947</v>
      </c>
    </row>
    <row r="81" spans="1:9" s="199" customFormat="1" ht="12.75">
      <c r="A81" s="198">
        <v>74</v>
      </c>
      <c r="B81" s="212">
        <v>864.22780399999488</v>
      </c>
      <c r="C81" s="213">
        <v>26.637398000000001</v>
      </c>
      <c r="D81" s="214">
        <v>37.890947706621958</v>
      </c>
      <c r="E81" s="216" t="s">
        <v>75</v>
      </c>
      <c r="F81" s="217" t="s">
        <v>75</v>
      </c>
      <c r="G81" s="213">
        <v>43.662764999999993</v>
      </c>
      <c r="H81" s="214">
        <v>62.109052293378021</v>
      </c>
      <c r="I81" s="215">
        <v>793.92764099999306</v>
      </c>
    </row>
    <row r="82" spans="1:9" s="199" customFormat="1" ht="12.75">
      <c r="A82" s="207">
        <v>75</v>
      </c>
      <c r="B82" s="208">
        <v>825.47508499999856</v>
      </c>
      <c r="C82" s="209">
        <v>21.795467000000002</v>
      </c>
      <c r="D82" s="210">
        <v>34.971289018425807</v>
      </c>
      <c r="E82" s="209" t="s">
        <v>75</v>
      </c>
      <c r="F82" s="210" t="s">
        <v>75</v>
      </c>
      <c r="G82" s="209">
        <v>40.528421000000002</v>
      </c>
      <c r="H82" s="210">
        <v>65.028710981574179</v>
      </c>
      <c r="I82" s="211">
        <v>763.15119699999866</v>
      </c>
    </row>
    <row r="83" spans="1:9" s="199" customFormat="1" ht="12.75">
      <c r="A83" s="198">
        <v>76</v>
      </c>
      <c r="B83" s="212">
        <v>681.53608499999848</v>
      </c>
      <c r="C83" s="213">
        <v>19.355112000000002</v>
      </c>
      <c r="D83" s="214">
        <v>38.230683537951087</v>
      </c>
      <c r="E83" s="216" t="s">
        <v>75</v>
      </c>
      <c r="F83" s="217" t="s">
        <v>75</v>
      </c>
      <c r="G83" s="213">
        <v>31.272055000000005</v>
      </c>
      <c r="H83" s="214">
        <v>61.769316462048941</v>
      </c>
      <c r="I83" s="215">
        <v>630.90891799999952</v>
      </c>
    </row>
    <row r="84" spans="1:9" s="199" customFormat="1" ht="12.75">
      <c r="A84" s="207">
        <v>77</v>
      </c>
      <c r="B84" s="208">
        <v>588.12348699999984</v>
      </c>
      <c r="C84" s="209">
        <v>20.921241000000023</v>
      </c>
      <c r="D84" s="210">
        <v>37.578911032068426</v>
      </c>
      <c r="E84" s="209" t="s">
        <v>75</v>
      </c>
      <c r="F84" s="210" t="s">
        <v>75</v>
      </c>
      <c r="G84" s="209">
        <v>34.751582999999997</v>
      </c>
      <c r="H84" s="210">
        <v>62.421088967931688</v>
      </c>
      <c r="I84" s="211">
        <v>532.45066300000087</v>
      </c>
    </row>
    <row r="85" spans="1:9" s="199" customFormat="1" ht="12.75">
      <c r="A85" s="198">
        <v>78</v>
      </c>
      <c r="B85" s="212">
        <v>599.49980699999992</v>
      </c>
      <c r="C85" s="213">
        <v>14.132917000000004</v>
      </c>
      <c r="D85" s="214">
        <v>27.12931848287003</v>
      </c>
      <c r="E85" s="216" t="s">
        <v>75</v>
      </c>
      <c r="F85" s="217" t="s">
        <v>75</v>
      </c>
      <c r="G85" s="213">
        <v>37.961708999999999</v>
      </c>
      <c r="H85" s="214">
        <v>72.870681517130066</v>
      </c>
      <c r="I85" s="215">
        <v>547.40518100000145</v>
      </c>
    </row>
    <row r="86" spans="1:9" s="199" customFormat="1" ht="12.75">
      <c r="A86" s="207">
        <v>79</v>
      </c>
      <c r="B86" s="208">
        <v>571.16744500000141</v>
      </c>
      <c r="C86" s="209">
        <v>12.270754999999996</v>
      </c>
      <c r="D86" s="210">
        <v>26.599314352187083</v>
      </c>
      <c r="E86" s="209" t="s">
        <v>75</v>
      </c>
      <c r="F86" s="210" t="s">
        <v>75</v>
      </c>
      <c r="G86" s="209">
        <v>33.861091999999992</v>
      </c>
      <c r="H86" s="210">
        <v>73.400685647812807</v>
      </c>
      <c r="I86" s="211">
        <v>525.03559800000244</v>
      </c>
    </row>
    <row r="87" spans="1:9" s="199" customFormat="1" ht="12.75">
      <c r="A87" s="198">
        <v>80</v>
      </c>
      <c r="B87" s="212">
        <v>573.08520000000033</v>
      </c>
      <c r="C87" s="213">
        <v>12.441713999999997</v>
      </c>
      <c r="D87" s="214">
        <v>25.931369620883498</v>
      </c>
      <c r="E87" s="216" t="s">
        <v>75</v>
      </c>
      <c r="F87" s="217" t="s">
        <v>75</v>
      </c>
      <c r="G87" s="213">
        <v>35.537679999999988</v>
      </c>
      <c r="H87" s="214">
        <v>74.068630379116485</v>
      </c>
      <c r="I87" s="215">
        <v>525.10580600000014</v>
      </c>
    </row>
    <row r="88" spans="1:9" s="199" customFormat="1" ht="12.75">
      <c r="A88" s="207">
        <v>81</v>
      </c>
      <c r="B88" s="208">
        <v>510.07076500000085</v>
      </c>
      <c r="C88" s="209">
        <v>9.4003759999999978</v>
      </c>
      <c r="D88" s="210">
        <v>27.355287731487067</v>
      </c>
      <c r="E88" s="209" t="s">
        <v>75</v>
      </c>
      <c r="F88" s="210" t="s">
        <v>75</v>
      </c>
      <c r="G88" s="209">
        <v>24.963641999999986</v>
      </c>
      <c r="H88" s="210">
        <v>72.64471226851299</v>
      </c>
      <c r="I88" s="211">
        <v>475.70674700000103</v>
      </c>
    </row>
    <row r="89" spans="1:9" s="199" customFormat="1" ht="12.75">
      <c r="A89" s="198">
        <v>82</v>
      </c>
      <c r="B89" s="212">
        <v>466.09005500000143</v>
      </c>
      <c r="C89" s="213">
        <v>7.557482000000002</v>
      </c>
      <c r="D89" s="214">
        <v>24.85832775205122</v>
      </c>
      <c r="E89" s="216" t="s">
        <v>75</v>
      </c>
      <c r="F89" s="217" t="s">
        <v>75</v>
      </c>
      <c r="G89" s="213">
        <v>22.84473199999999</v>
      </c>
      <c r="H89" s="214">
        <v>75.141672247948733</v>
      </c>
      <c r="I89" s="215">
        <v>435.68784100000119</v>
      </c>
    </row>
    <row r="90" spans="1:9" s="199" customFormat="1" ht="12.75">
      <c r="A90" s="207">
        <v>83</v>
      </c>
      <c r="B90" s="208">
        <v>412.6968140000011</v>
      </c>
      <c r="C90" s="209">
        <v>5.2163850000000007</v>
      </c>
      <c r="D90" s="210">
        <v>18.861790164186715</v>
      </c>
      <c r="E90" s="209" t="s">
        <v>75</v>
      </c>
      <c r="F90" s="210" t="s">
        <v>75</v>
      </c>
      <c r="G90" s="209">
        <v>22.439446999999983</v>
      </c>
      <c r="H90" s="210">
        <v>81.138209835813257</v>
      </c>
      <c r="I90" s="211">
        <v>385.04098200000084</v>
      </c>
    </row>
    <row r="91" spans="1:9" s="199" customFormat="1" ht="12.75">
      <c r="A91" s="198">
        <v>84</v>
      </c>
      <c r="B91" s="212">
        <v>383.49987400000163</v>
      </c>
      <c r="C91" s="213">
        <v>6.2571560000000011</v>
      </c>
      <c r="D91" s="214">
        <v>25.813990925022146</v>
      </c>
      <c r="E91" s="216" t="s">
        <v>75</v>
      </c>
      <c r="F91" s="217" t="s">
        <v>75</v>
      </c>
      <c r="G91" s="213">
        <v>17.98224200000001</v>
      </c>
      <c r="H91" s="214">
        <v>74.186009074977875</v>
      </c>
      <c r="I91" s="215">
        <v>359.26047600000112</v>
      </c>
    </row>
    <row r="92" spans="1:9" s="199" customFormat="1" ht="12.75">
      <c r="A92" s="207">
        <v>85</v>
      </c>
      <c r="B92" s="208">
        <v>341.2673069999999</v>
      </c>
      <c r="C92" s="209">
        <v>4.1107659999999999</v>
      </c>
      <c r="D92" s="210">
        <v>17.746471333565026</v>
      </c>
      <c r="E92" s="209" t="s">
        <v>75</v>
      </c>
      <c r="F92" s="210" t="s">
        <v>75</v>
      </c>
      <c r="G92" s="209">
        <v>19.053083999999981</v>
      </c>
      <c r="H92" s="210">
        <v>82.253528666434946</v>
      </c>
      <c r="I92" s="211">
        <v>318.10345699999988</v>
      </c>
    </row>
    <row r="93" spans="1:9" s="199" customFormat="1" ht="12.75">
      <c r="A93" s="198">
        <v>86</v>
      </c>
      <c r="B93" s="212">
        <v>289.79630300000031</v>
      </c>
      <c r="C93" s="213">
        <v>3.9969229999999998</v>
      </c>
      <c r="D93" s="214">
        <v>25.175387079820553</v>
      </c>
      <c r="E93" s="216" t="s">
        <v>75</v>
      </c>
      <c r="F93" s="217" t="s">
        <v>75</v>
      </c>
      <c r="G93" s="213">
        <v>11.879388999999994</v>
      </c>
      <c r="H93" s="214">
        <v>74.824612920179419</v>
      </c>
      <c r="I93" s="215">
        <v>273.91999100000021</v>
      </c>
    </row>
    <row r="94" spans="1:9" s="199" customFormat="1" ht="12.75">
      <c r="A94" s="207">
        <v>87</v>
      </c>
      <c r="B94" s="208">
        <v>250.12961199999964</v>
      </c>
      <c r="C94" s="209">
        <v>4.1043460000000005</v>
      </c>
      <c r="D94" s="210">
        <v>25.049998120187869</v>
      </c>
      <c r="E94" s="209" t="s">
        <v>75</v>
      </c>
      <c r="F94" s="210" t="s">
        <v>75</v>
      </c>
      <c r="G94" s="209">
        <v>12.280270000000003</v>
      </c>
      <c r="H94" s="210">
        <v>74.950001879812163</v>
      </c>
      <c r="I94" s="211">
        <v>233.74499599999996</v>
      </c>
    </row>
    <row r="95" spans="1:9" s="199" customFormat="1" ht="12.75">
      <c r="A95" s="198">
        <v>88</v>
      </c>
      <c r="B95" s="212">
        <v>235.13951999999935</v>
      </c>
      <c r="C95" s="213">
        <v>2.68268</v>
      </c>
      <c r="D95" s="214">
        <v>22.714397031857221</v>
      </c>
      <c r="E95" s="216" t="s">
        <v>75</v>
      </c>
      <c r="F95" s="217" t="s">
        <v>75</v>
      </c>
      <c r="G95" s="213">
        <v>9.1278029999999983</v>
      </c>
      <c r="H95" s="214">
        <v>77.285602968142825</v>
      </c>
      <c r="I95" s="215">
        <v>223.32903699999954</v>
      </c>
    </row>
    <row r="96" spans="1:9" s="199" customFormat="1" ht="12.75">
      <c r="A96" s="207">
        <v>89</v>
      </c>
      <c r="B96" s="208">
        <v>196.64505399999962</v>
      </c>
      <c r="C96" s="209">
        <v>2.7314860000000003</v>
      </c>
      <c r="D96" s="210">
        <v>26.94350042795158</v>
      </c>
      <c r="E96" s="209" t="s">
        <v>75</v>
      </c>
      <c r="F96" s="210" t="s">
        <v>75</v>
      </c>
      <c r="G96" s="209">
        <v>7.4063429999999997</v>
      </c>
      <c r="H96" s="210">
        <v>73.056499572048381</v>
      </c>
      <c r="I96" s="211">
        <v>186.50722499999952</v>
      </c>
    </row>
    <row r="97" spans="1:9" s="199" customFormat="1" ht="12.75">
      <c r="A97" s="198" t="s">
        <v>27</v>
      </c>
      <c r="B97" s="218">
        <v>470.77790200000049</v>
      </c>
      <c r="C97" s="213">
        <v>5.5798579999999998</v>
      </c>
      <c r="D97" s="214">
        <v>145.6634737773706</v>
      </c>
      <c r="E97" s="216" t="s">
        <v>75</v>
      </c>
      <c r="F97" s="217" t="s">
        <v>75</v>
      </c>
      <c r="G97" s="213">
        <v>16.019017999999999</v>
      </c>
      <c r="H97" s="214">
        <v>454.33652622262946</v>
      </c>
      <c r="I97" s="219">
        <v>449.17902600000036</v>
      </c>
    </row>
    <row r="98" spans="1:9" s="199" customFormat="1" ht="12.75">
      <c r="A98" s="220" t="s">
        <v>0</v>
      </c>
      <c r="B98" s="221">
        <v>81715.3</v>
      </c>
      <c r="C98" s="222">
        <v>7147.4329129999996</v>
      </c>
      <c r="D98" s="223"/>
      <c r="E98" s="224" t="s">
        <v>75</v>
      </c>
      <c r="F98" s="223" t="s">
        <v>75</v>
      </c>
      <c r="G98" s="222">
        <v>8159.4500509999962</v>
      </c>
      <c r="H98" s="223"/>
      <c r="I98" s="221">
        <v>65969.8</v>
      </c>
    </row>
    <row r="99" spans="1:9">
      <c r="A99" s="414" t="s">
        <v>62</v>
      </c>
      <c r="B99" s="414"/>
      <c r="C99" s="414"/>
      <c r="D99" s="414"/>
      <c r="E99" s="414"/>
      <c r="F99" s="414"/>
      <c r="G99" s="414"/>
      <c r="H99" s="414"/>
      <c r="I99" s="414"/>
    </row>
  </sheetData>
  <mergeCells count="12">
    <mergeCell ref="A1:B1"/>
    <mergeCell ref="A2:I2"/>
    <mergeCell ref="A3:A6"/>
    <mergeCell ref="B3:B5"/>
    <mergeCell ref="C3:I3"/>
    <mergeCell ref="C4:H4"/>
    <mergeCell ref="I4:I5"/>
    <mergeCell ref="C5:D5"/>
    <mergeCell ref="E5:F5"/>
    <mergeCell ref="G5:H5"/>
    <mergeCell ref="B6:C6"/>
    <mergeCell ref="A99:I99"/>
  </mergeCells>
  <phoneticPr fontId="1" type="noConversion"/>
  <hyperlinks>
    <hyperlink ref="A1:B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pageSetUpPr fitToPage="1"/>
  </sheetPr>
  <dimension ref="A1:N26"/>
  <sheetViews>
    <sheetView workbookViewId="0">
      <selection sqref="A1:B1"/>
    </sheetView>
  </sheetViews>
  <sheetFormatPr baseColWidth="10" defaultRowHeight="15"/>
  <cols>
    <col min="1" max="1" width="34.88671875" customWidth="1"/>
    <col min="2" max="2" width="6.6640625" customWidth="1"/>
    <col min="3" max="3" width="5.109375" bestFit="1" customWidth="1"/>
    <col min="4" max="4" width="4.6640625" customWidth="1"/>
    <col min="5" max="5" width="5.33203125" bestFit="1" customWidth="1"/>
    <col min="6" max="6" width="4.6640625" customWidth="1"/>
    <col min="7" max="7" width="4.88671875" bestFit="1" customWidth="1"/>
    <col min="8" max="8" width="4.6640625" customWidth="1"/>
    <col min="9" max="9" width="5.109375" customWidth="1"/>
    <col min="10" max="10" width="4.6640625" customWidth="1"/>
    <col min="11" max="11" width="5.33203125" bestFit="1" customWidth="1"/>
    <col min="12" max="12" width="4.6640625" customWidth="1"/>
    <col min="13" max="13" width="5.33203125" bestFit="1" customWidth="1"/>
    <col min="14" max="14" width="4.6640625" customWidth="1"/>
  </cols>
  <sheetData>
    <row r="1" spans="1:14" ht="27.75" customHeight="1">
      <c r="A1" s="299" t="s">
        <v>149</v>
      </c>
      <c r="B1" s="299"/>
    </row>
    <row r="2" spans="1:14" ht="17.25" customHeight="1">
      <c r="A2" s="301" t="s">
        <v>173</v>
      </c>
      <c r="B2" s="301"/>
      <c r="C2" s="302"/>
      <c r="D2" s="302"/>
      <c r="E2" s="302"/>
      <c r="F2" s="302"/>
      <c r="G2" s="302"/>
      <c r="H2" s="302"/>
      <c r="I2" s="302"/>
      <c r="J2" s="302"/>
      <c r="K2" s="302"/>
      <c r="L2" s="302"/>
      <c r="N2" s="169"/>
    </row>
    <row r="3" spans="1:14" ht="15" customHeight="1">
      <c r="A3" s="313" t="s">
        <v>69</v>
      </c>
      <c r="B3" s="309" t="s">
        <v>95</v>
      </c>
      <c r="C3" s="304" t="s">
        <v>106</v>
      </c>
      <c r="D3" s="305"/>
      <c r="E3" s="305"/>
      <c r="F3" s="305"/>
      <c r="G3" s="305"/>
      <c r="H3" s="305"/>
      <c r="I3" s="305"/>
      <c r="J3" s="305"/>
      <c r="K3" s="305"/>
      <c r="L3" s="305"/>
      <c r="M3" s="305"/>
      <c r="N3" s="305"/>
    </row>
    <row r="4" spans="1:14" ht="39" customHeight="1">
      <c r="A4" s="314"/>
      <c r="B4" s="310"/>
      <c r="C4" s="298" t="s">
        <v>31</v>
      </c>
      <c r="D4" s="298"/>
      <c r="E4" s="298" t="s">
        <v>155</v>
      </c>
      <c r="F4" s="298"/>
      <c r="G4" s="298" t="s">
        <v>156</v>
      </c>
      <c r="H4" s="298"/>
      <c r="I4" s="298" t="s">
        <v>94</v>
      </c>
      <c r="J4" s="298"/>
      <c r="K4" s="298" t="s">
        <v>165</v>
      </c>
      <c r="L4" s="304"/>
      <c r="M4" s="298" t="s">
        <v>166</v>
      </c>
      <c r="N4" s="304"/>
    </row>
    <row r="5" spans="1:14" ht="15" customHeight="1">
      <c r="A5" s="314"/>
      <c r="B5" s="311" t="s">
        <v>100</v>
      </c>
      <c r="C5" s="311"/>
      <c r="D5" s="238" t="s">
        <v>101</v>
      </c>
      <c r="E5" s="238" t="s">
        <v>100</v>
      </c>
      <c r="F5" s="238" t="s">
        <v>101</v>
      </c>
      <c r="G5" s="238" t="s">
        <v>100</v>
      </c>
      <c r="H5" s="238" t="s">
        <v>101</v>
      </c>
      <c r="I5" s="238" t="s">
        <v>100</v>
      </c>
      <c r="J5" s="238" t="s">
        <v>101</v>
      </c>
      <c r="K5" s="238" t="s">
        <v>100</v>
      </c>
      <c r="L5" s="239" t="s">
        <v>101</v>
      </c>
      <c r="M5" s="238" t="s">
        <v>100</v>
      </c>
      <c r="N5" s="239" t="s">
        <v>101</v>
      </c>
    </row>
    <row r="6" spans="1:14" ht="15" customHeight="1">
      <c r="A6" s="240" t="s">
        <v>32</v>
      </c>
      <c r="B6" s="241">
        <v>65969.759377991359</v>
      </c>
      <c r="C6" s="241" t="s">
        <v>143</v>
      </c>
      <c r="D6" s="242"/>
      <c r="E6" s="241" t="s">
        <v>143</v>
      </c>
      <c r="F6" s="242"/>
      <c r="G6" s="241" t="s">
        <v>143</v>
      </c>
      <c r="H6" s="242"/>
      <c r="I6" s="241" t="s">
        <v>143</v>
      </c>
      <c r="J6" s="242"/>
      <c r="K6" s="241" t="s">
        <v>143</v>
      </c>
      <c r="L6" s="243"/>
      <c r="M6" s="241" t="s">
        <v>143</v>
      </c>
      <c r="N6" s="243"/>
    </row>
    <row r="7" spans="1:14" ht="15" customHeight="1">
      <c r="A7" s="244" t="s">
        <v>17</v>
      </c>
      <c r="B7" s="245">
        <v>15745.576122000159</v>
      </c>
      <c r="C7" s="245">
        <v>2934.6346419999345</v>
      </c>
      <c r="D7" s="246">
        <v>18.637835918239798</v>
      </c>
      <c r="E7" s="245">
        <v>3136.2340619999841</v>
      </c>
      <c r="F7" s="246">
        <v>19.918191863541594</v>
      </c>
      <c r="G7" s="245">
        <v>3281.6735949999852</v>
      </c>
      <c r="H7" s="246">
        <v>20.841876915603862</v>
      </c>
      <c r="I7" s="245">
        <v>1912.6737990000188</v>
      </c>
      <c r="J7" s="246">
        <v>12.147372596469033</v>
      </c>
      <c r="K7" s="245">
        <v>3125.9170459999996</v>
      </c>
      <c r="L7" s="247">
        <v>19.852668595799305</v>
      </c>
      <c r="M7" s="245">
        <v>1354.4429779999987</v>
      </c>
      <c r="N7" s="247">
        <v>8.6020541103448931</v>
      </c>
    </row>
    <row r="8" spans="1:14" ht="15" customHeight="1">
      <c r="A8" s="248" t="s">
        <v>120</v>
      </c>
      <c r="B8" s="249">
        <v>7147.4329130000724</v>
      </c>
      <c r="C8" s="249">
        <v>1771.6323399999924</v>
      </c>
      <c r="D8" s="250">
        <v>24.786974030601503</v>
      </c>
      <c r="E8" s="249">
        <v>2240.153341000012</v>
      </c>
      <c r="F8" s="250">
        <v>31.342068799631829</v>
      </c>
      <c r="G8" s="249">
        <v>1336.4920880000061</v>
      </c>
      <c r="H8" s="250">
        <v>18.698910563667333</v>
      </c>
      <c r="I8" s="249">
        <v>513.97195900000065</v>
      </c>
      <c r="J8" s="250">
        <v>7.1910008146444495</v>
      </c>
      <c r="K8" s="249">
        <v>1248.3525519999992</v>
      </c>
      <c r="L8" s="251">
        <v>17.465747033867775</v>
      </c>
      <c r="M8" s="249">
        <v>36.830633000000006</v>
      </c>
      <c r="N8" s="251">
        <v>0.51529875758624888</v>
      </c>
    </row>
    <row r="9" spans="1:14">
      <c r="A9" s="252" t="s">
        <v>19</v>
      </c>
      <c r="B9" s="245">
        <v>5577.4494689999983</v>
      </c>
      <c r="C9" s="245">
        <v>1155.3493600000029</v>
      </c>
      <c r="D9" s="246">
        <v>20.714654008459348</v>
      </c>
      <c r="E9" s="245">
        <v>1630.2686230000043</v>
      </c>
      <c r="F9" s="246">
        <v>29.229643980840965</v>
      </c>
      <c r="G9" s="245">
        <v>1187.5494530000053</v>
      </c>
      <c r="H9" s="246">
        <v>21.291980493960899</v>
      </c>
      <c r="I9" s="245">
        <v>478.42779200000086</v>
      </c>
      <c r="J9" s="246">
        <v>8.5778955893576203</v>
      </c>
      <c r="K9" s="245">
        <v>1097.8483520000034</v>
      </c>
      <c r="L9" s="247">
        <v>19.683698760552655</v>
      </c>
      <c r="M9" s="245">
        <v>28.005889000000018</v>
      </c>
      <c r="N9" s="247">
        <v>0.50212716682884262</v>
      </c>
    </row>
    <row r="10" spans="1:14">
      <c r="A10" s="253" t="s">
        <v>21</v>
      </c>
      <c r="B10" s="249">
        <v>1569.983444000002</v>
      </c>
      <c r="C10" s="249">
        <v>616.28297999999847</v>
      </c>
      <c r="D10" s="250">
        <v>39.254106936938996</v>
      </c>
      <c r="E10" s="249">
        <v>609.88471799999957</v>
      </c>
      <c r="F10" s="250">
        <v>38.846570027906537</v>
      </c>
      <c r="G10" s="249">
        <v>148.94263500000005</v>
      </c>
      <c r="H10" s="250">
        <v>9.4868920796084435</v>
      </c>
      <c r="I10" s="249">
        <v>35.544166999999995</v>
      </c>
      <c r="J10" s="250">
        <v>2.2639835557399639</v>
      </c>
      <c r="K10" s="249">
        <v>150.50420000000003</v>
      </c>
      <c r="L10" s="251">
        <v>9.5863558673297593</v>
      </c>
      <c r="M10" s="249">
        <v>8.8247440000000008</v>
      </c>
      <c r="N10" s="251">
        <v>0.56209153247605781</v>
      </c>
    </row>
    <row r="11" spans="1:14">
      <c r="A11" s="254" t="s">
        <v>121</v>
      </c>
      <c r="B11" s="245">
        <v>8598.1432090000617</v>
      </c>
      <c r="C11" s="245">
        <v>1163.0023020000049</v>
      </c>
      <c r="D11" s="246">
        <v>13.526202968829809</v>
      </c>
      <c r="E11" s="245">
        <v>896.08072100000481</v>
      </c>
      <c r="F11" s="246">
        <v>10.421793394439359</v>
      </c>
      <c r="G11" s="245">
        <v>1945.1815070000114</v>
      </c>
      <c r="H11" s="246">
        <v>22.623274115321816</v>
      </c>
      <c r="I11" s="245">
        <v>1398.7018400000086</v>
      </c>
      <c r="J11" s="246">
        <v>16.267487130662406</v>
      </c>
      <c r="K11" s="245">
        <v>1877.5644939999922</v>
      </c>
      <c r="L11" s="247">
        <v>21.836859986638295</v>
      </c>
      <c r="M11" s="245">
        <v>1317.612344999997</v>
      </c>
      <c r="N11" s="247">
        <v>15.324382404107823</v>
      </c>
    </row>
    <row r="12" spans="1:14">
      <c r="A12" s="253" t="s">
        <v>19</v>
      </c>
      <c r="B12" s="249">
        <v>5013.4690519999349</v>
      </c>
      <c r="C12" s="249">
        <v>341.98639199999957</v>
      </c>
      <c r="D12" s="250">
        <v>6.8213524099361296</v>
      </c>
      <c r="E12" s="249">
        <v>288.39509299999946</v>
      </c>
      <c r="F12" s="250">
        <v>5.7524059689758147</v>
      </c>
      <c r="G12" s="249">
        <v>1322.5595050000081</v>
      </c>
      <c r="H12" s="250">
        <v>26.380127039428373</v>
      </c>
      <c r="I12" s="249">
        <v>1078.5513130000033</v>
      </c>
      <c r="J12" s="250">
        <v>21.513074117207442</v>
      </c>
      <c r="K12" s="249">
        <v>1217.9360399999964</v>
      </c>
      <c r="L12" s="251">
        <v>24.293279311540712</v>
      </c>
      <c r="M12" s="249">
        <v>764.0407090000009</v>
      </c>
      <c r="N12" s="251">
        <v>15.239761152912983</v>
      </c>
    </row>
    <row r="13" spans="1:14">
      <c r="A13" s="255" t="s">
        <v>161</v>
      </c>
      <c r="B13" s="245">
        <v>1630.6387920000118</v>
      </c>
      <c r="C13" s="245">
        <v>6.4625830000000004</v>
      </c>
      <c r="D13" s="246">
        <v>0.39632216722095209</v>
      </c>
      <c r="E13" s="245">
        <v>22.902249000000015</v>
      </c>
      <c r="F13" s="246">
        <v>1.4044955334289537</v>
      </c>
      <c r="G13" s="245">
        <v>379.90431699999988</v>
      </c>
      <c r="H13" s="246">
        <v>23.297882944023396</v>
      </c>
      <c r="I13" s="245">
        <v>254.0302210000003</v>
      </c>
      <c r="J13" s="246">
        <v>15.578570940804557</v>
      </c>
      <c r="K13" s="245">
        <v>219.36831199999966</v>
      </c>
      <c r="L13" s="247">
        <v>13.452906497516837</v>
      </c>
      <c r="M13" s="245">
        <v>747.97110999999973</v>
      </c>
      <c r="N13" s="247">
        <v>45.869821917004558</v>
      </c>
    </row>
    <row r="14" spans="1:14">
      <c r="A14" s="256" t="s">
        <v>162</v>
      </c>
      <c r="B14" s="249">
        <v>3382.8302599999879</v>
      </c>
      <c r="C14" s="249">
        <v>335.52380899999895</v>
      </c>
      <c r="D14" s="250">
        <v>9.9184346600943591</v>
      </c>
      <c r="E14" s="249">
        <v>265.49284399999999</v>
      </c>
      <c r="F14" s="250">
        <v>7.8482461014760156</v>
      </c>
      <c r="G14" s="249">
        <v>942.6551880000095</v>
      </c>
      <c r="H14" s="250">
        <v>27.865873116554564</v>
      </c>
      <c r="I14" s="249">
        <v>824.52109199999757</v>
      </c>
      <c r="J14" s="250">
        <v>24.373705702869067</v>
      </c>
      <c r="K14" s="249">
        <v>998.5677280000034</v>
      </c>
      <c r="L14" s="251">
        <v>29.518706268165136</v>
      </c>
      <c r="M14" s="249">
        <v>16.069598999999993</v>
      </c>
      <c r="N14" s="251">
        <v>0.47503415084149248</v>
      </c>
    </row>
    <row r="15" spans="1:14">
      <c r="A15" s="252" t="s">
        <v>18</v>
      </c>
      <c r="B15" s="245">
        <v>3584.6741569999817</v>
      </c>
      <c r="C15" s="245">
        <v>821.01591000000451</v>
      </c>
      <c r="D15" s="246">
        <v>22.903501797974123</v>
      </c>
      <c r="E15" s="245">
        <v>607.68562799999825</v>
      </c>
      <c r="F15" s="246">
        <v>16.95232541047946</v>
      </c>
      <c r="G15" s="245">
        <v>622.62200200000223</v>
      </c>
      <c r="H15" s="246">
        <v>17.36899854019299</v>
      </c>
      <c r="I15" s="245">
        <v>320.15052700000018</v>
      </c>
      <c r="J15" s="246">
        <v>8.9310914459219521</v>
      </c>
      <c r="K15" s="245">
        <v>659.62845400000231</v>
      </c>
      <c r="L15" s="247">
        <v>18.401350446648298</v>
      </c>
      <c r="M15" s="245">
        <v>553.57163600000172</v>
      </c>
      <c r="N15" s="247">
        <v>15.442732358783942</v>
      </c>
    </row>
    <row r="16" spans="1:14">
      <c r="A16" s="256" t="s">
        <v>20</v>
      </c>
      <c r="B16" s="249">
        <v>398.98927899999904</v>
      </c>
      <c r="C16" s="249">
        <v>214.51295199999967</v>
      </c>
      <c r="D16" s="250">
        <v>53.764089235089493</v>
      </c>
      <c r="E16" s="249">
        <v>77.827839999999981</v>
      </c>
      <c r="F16" s="250">
        <v>19.506248437317076</v>
      </c>
      <c r="G16" s="249">
        <v>32.222183999999999</v>
      </c>
      <c r="H16" s="250">
        <v>8.0759523365539039</v>
      </c>
      <c r="I16" s="249">
        <v>6.9309019999999997</v>
      </c>
      <c r="J16" s="250">
        <v>1.7371148461360078</v>
      </c>
      <c r="K16" s="249">
        <v>58.396449000000068</v>
      </c>
      <c r="L16" s="251">
        <v>14.636094770857291</v>
      </c>
      <c r="M16" s="249">
        <v>9.0989520000000006</v>
      </c>
      <c r="N16" s="251">
        <v>2.2805003740463969</v>
      </c>
    </row>
    <row r="17" spans="1:14">
      <c r="A17" s="255" t="s">
        <v>163</v>
      </c>
      <c r="B17" s="245">
        <v>1543.2472900000073</v>
      </c>
      <c r="C17" s="245">
        <v>106.50405000000005</v>
      </c>
      <c r="D17" s="246">
        <v>6.9012951255530499</v>
      </c>
      <c r="E17" s="245">
        <v>274.15440199999989</v>
      </c>
      <c r="F17" s="246">
        <v>17.764774561826613</v>
      </c>
      <c r="G17" s="245">
        <v>379.13352400000031</v>
      </c>
      <c r="H17" s="246">
        <v>24.567256748592673</v>
      </c>
      <c r="I17" s="245">
        <v>77.348573999999999</v>
      </c>
      <c r="J17" s="246">
        <v>5.0120660830708239</v>
      </c>
      <c r="K17" s="245">
        <v>231.93958600000002</v>
      </c>
      <c r="L17" s="247">
        <v>15.029320803148725</v>
      </c>
      <c r="M17" s="245">
        <v>474.16715400000021</v>
      </c>
      <c r="N17" s="247">
        <v>30.725286677807674</v>
      </c>
    </row>
    <row r="18" spans="1:14">
      <c r="A18" s="256" t="s">
        <v>164</v>
      </c>
      <c r="B18" s="249">
        <v>1642.4375879999925</v>
      </c>
      <c r="C18" s="249">
        <v>499.99890799999969</v>
      </c>
      <c r="D18" s="250">
        <v>30.442490579435155</v>
      </c>
      <c r="E18" s="249">
        <v>255.7033859999998</v>
      </c>
      <c r="F18" s="250">
        <v>15.568529840538512</v>
      </c>
      <c r="G18" s="249">
        <v>211.26629400000002</v>
      </c>
      <c r="H18" s="250">
        <v>12.862972422426136</v>
      </c>
      <c r="I18" s="249">
        <v>235.87105100000039</v>
      </c>
      <c r="J18" s="250">
        <v>14.361035860560289</v>
      </c>
      <c r="K18" s="249">
        <v>369.29241900000039</v>
      </c>
      <c r="L18" s="251">
        <v>22.484411078882474</v>
      </c>
      <c r="M18" s="249">
        <v>70.305529999999919</v>
      </c>
      <c r="N18" s="251">
        <v>4.2805602181579054</v>
      </c>
    </row>
    <row r="19" spans="1:14">
      <c r="A19" s="290" t="s">
        <v>167</v>
      </c>
      <c r="B19" s="291">
        <v>438.69315799999924</v>
      </c>
      <c r="C19" s="291">
        <v>226.59400600000009</v>
      </c>
      <c r="D19" s="292">
        <v>51.652049243950252</v>
      </c>
      <c r="E19" s="291">
        <v>141.03902799999992</v>
      </c>
      <c r="F19" s="292">
        <v>32.149812557596384</v>
      </c>
      <c r="G19" s="291">
        <v>15.078528999999994</v>
      </c>
      <c r="H19" s="292">
        <v>3.4371470639621919</v>
      </c>
      <c r="I19" s="291">
        <v>8.0613949999999974</v>
      </c>
      <c r="J19" s="292">
        <v>1.8375930540498675</v>
      </c>
      <c r="K19" s="291">
        <v>46.380242000000059</v>
      </c>
      <c r="L19" s="293">
        <v>10.572365024211328</v>
      </c>
      <c r="M19" s="291" t="s">
        <v>75</v>
      </c>
      <c r="N19" s="293" t="s">
        <v>75</v>
      </c>
    </row>
    <row r="20" spans="1:14">
      <c r="A20" s="307" t="s">
        <v>70</v>
      </c>
      <c r="B20" s="307"/>
      <c r="C20" s="307"/>
      <c r="D20" s="307"/>
      <c r="E20" s="307"/>
      <c r="F20" s="307"/>
      <c r="G20" s="307"/>
      <c r="H20" s="307"/>
      <c r="I20" s="307"/>
      <c r="J20" s="307"/>
      <c r="K20" s="307"/>
      <c r="L20" s="307"/>
      <c r="M20" s="39"/>
    </row>
    <row r="21" spans="1:14">
      <c r="A21" s="303" t="s">
        <v>170</v>
      </c>
      <c r="B21" s="303"/>
      <c r="C21" s="303"/>
      <c r="D21" s="303"/>
      <c r="E21" s="303"/>
      <c r="F21" s="303"/>
      <c r="G21" s="303"/>
      <c r="H21" s="303"/>
      <c r="I21" s="303"/>
      <c r="J21" s="303"/>
      <c r="K21" s="303"/>
      <c r="L21" s="303"/>
      <c r="M21" s="303"/>
      <c r="N21" s="303"/>
    </row>
    <row r="22" spans="1:14" ht="15" customHeight="1">
      <c r="A22" s="308" t="s">
        <v>71</v>
      </c>
      <c r="B22" s="308"/>
      <c r="C22" s="308"/>
      <c r="D22" s="308"/>
      <c r="E22" s="308"/>
      <c r="F22" s="308"/>
      <c r="G22" s="308"/>
      <c r="H22" s="308"/>
      <c r="I22" s="308"/>
      <c r="J22" s="308"/>
      <c r="K22" s="308"/>
      <c r="L22" s="308"/>
      <c r="M22" s="39"/>
    </row>
    <row r="23" spans="1:14" ht="23.1" customHeight="1">
      <c r="A23" s="300" t="s">
        <v>72</v>
      </c>
      <c r="B23" s="300"/>
      <c r="C23" s="300"/>
      <c r="D23" s="300"/>
      <c r="E23" s="300"/>
      <c r="F23" s="300"/>
      <c r="G23" s="300"/>
      <c r="H23" s="300"/>
      <c r="I23" s="300"/>
      <c r="J23" s="300"/>
      <c r="K23" s="300"/>
      <c r="L23" s="300"/>
      <c r="M23" s="39"/>
    </row>
    <row r="24" spans="1:14" ht="24.95" customHeight="1">
      <c r="A24" s="312" t="s">
        <v>73</v>
      </c>
      <c r="B24" s="312"/>
      <c r="C24" s="312"/>
      <c r="D24" s="312"/>
      <c r="E24" s="312"/>
      <c r="F24" s="312"/>
      <c r="G24" s="312"/>
      <c r="H24" s="312"/>
      <c r="I24" s="312"/>
      <c r="J24" s="312"/>
      <c r="K24" s="312"/>
      <c r="L24" s="312"/>
    </row>
    <row r="25" spans="1:14">
      <c r="A25" s="306" t="s">
        <v>62</v>
      </c>
      <c r="B25" s="306"/>
      <c r="C25" s="306"/>
      <c r="D25" s="306"/>
      <c r="E25" s="306"/>
      <c r="F25" s="306"/>
      <c r="G25" s="306"/>
      <c r="H25" s="306"/>
      <c r="I25" s="306"/>
      <c r="J25" s="306"/>
      <c r="K25" s="306"/>
      <c r="L25" s="306"/>
    </row>
    <row r="26" spans="1:14">
      <c r="A26" s="90"/>
    </row>
  </sheetData>
  <mergeCells count="18">
    <mergeCell ref="A25:L25"/>
    <mergeCell ref="A20:L20"/>
    <mergeCell ref="A22:L22"/>
    <mergeCell ref="B3:B4"/>
    <mergeCell ref="B5:C5"/>
    <mergeCell ref="A24:L24"/>
    <mergeCell ref="K4:L4"/>
    <mergeCell ref="A3:A5"/>
    <mergeCell ref="C4:D4"/>
    <mergeCell ref="A1:B1"/>
    <mergeCell ref="A23:L23"/>
    <mergeCell ref="E4:F4"/>
    <mergeCell ref="G4:H4"/>
    <mergeCell ref="I4:J4"/>
    <mergeCell ref="A2:L2"/>
    <mergeCell ref="A21:N21"/>
    <mergeCell ref="M4:N4"/>
    <mergeCell ref="C3:N3"/>
  </mergeCells>
  <phoneticPr fontId="1" type="noConversion"/>
  <hyperlinks>
    <hyperlink ref="A1:B1" location="Inhalt!A1" display="Zurück zum Inhalt"/>
  </hyperlinks>
  <pageMargins left="0.75000000000000011" right="0.75000000000000011" top="1" bottom="1" header="0.49" footer="0.49"/>
  <pageSetup paperSize="9" scale="75"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G67"/>
  <sheetViews>
    <sheetView workbookViewId="0">
      <selection sqref="A1:B1"/>
    </sheetView>
  </sheetViews>
  <sheetFormatPr baseColWidth="10" defaultColWidth="8.88671875" defaultRowHeight="12.75"/>
  <cols>
    <col min="1" max="1" width="8.88671875" style="13" customWidth="1"/>
    <col min="2" max="4" width="11.109375" style="13" customWidth="1"/>
    <col min="5" max="5" width="13.88671875" style="13" customWidth="1"/>
    <col min="6" max="16384" width="8.88671875" style="13"/>
  </cols>
  <sheetData>
    <row r="1" spans="1:7" ht="24" customHeight="1">
      <c r="A1" s="299" t="s">
        <v>149</v>
      </c>
      <c r="B1" s="299"/>
    </row>
    <row r="2" spans="1:7" ht="30" customHeight="1">
      <c r="A2" s="315" t="s">
        <v>157</v>
      </c>
      <c r="B2" s="315"/>
      <c r="C2" s="315"/>
      <c r="D2" s="315"/>
      <c r="E2" s="315"/>
      <c r="G2" s="169"/>
    </row>
    <row r="3" spans="1:7">
      <c r="A3" s="321" t="s">
        <v>1</v>
      </c>
      <c r="B3" s="319" t="s">
        <v>2</v>
      </c>
      <c r="C3" s="319"/>
      <c r="D3" s="319"/>
      <c r="E3" s="320" t="s">
        <v>98</v>
      </c>
    </row>
    <row r="4" spans="1:7">
      <c r="A4" s="322"/>
      <c r="B4" s="117" t="s">
        <v>0</v>
      </c>
      <c r="C4" s="117" t="s">
        <v>10</v>
      </c>
      <c r="D4" s="117" t="s">
        <v>11</v>
      </c>
      <c r="E4" s="320"/>
    </row>
    <row r="5" spans="1:7">
      <c r="A5" s="323"/>
      <c r="B5" s="324" t="s">
        <v>26</v>
      </c>
      <c r="C5" s="325"/>
      <c r="D5" s="325"/>
      <c r="E5" s="325"/>
    </row>
    <row r="6" spans="1:7">
      <c r="A6" s="71">
        <v>1980</v>
      </c>
      <c r="B6" s="69">
        <v>865789</v>
      </c>
      <c r="C6" s="69">
        <v>620657</v>
      </c>
      <c r="D6" s="73">
        <v>245132</v>
      </c>
      <c r="E6" s="177" t="s">
        <v>3</v>
      </c>
    </row>
    <row r="7" spans="1:7">
      <c r="A7" s="118">
        <v>1981</v>
      </c>
      <c r="B7" s="119">
        <v>862100</v>
      </c>
      <c r="C7" s="119">
        <v>624557</v>
      </c>
      <c r="D7" s="120">
        <v>237543</v>
      </c>
      <c r="E7" s="178" t="s">
        <v>3</v>
      </c>
    </row>
    <row r="8" spans="1:7">
      <c r="A8" s="72">
        <v>1982</v>
      </c>
      <c r="B8" s="20">
        <v>861275</v>
      </c>
      <c r="C8" s="20">
        <v>621173</v>
      </c>
      <c r="D8" s="74">
        <v>240102</v>
      </c>
      <c r="E8" s="179" t="s">
        <v>3</v>
      </c>
    </row>
    <row r="9" spans="1:7">
      <c r="A9" s="118">
        <v>1983</v>
      </c>
      <c r="B9" s="119">
        <v>827933</v>
      </c>
      <c r="C9" s="119">
        <v>594177</v>
      </c>
      <c r="D9" s="120">
        <v>233756</v>
      </c>
      <c r="E9" s="178" t="s">
        <v>3</v>
      </c>
    </row>
    <row r="10" spans="1:7">
      <c r="A10" s="72">
        <v>1984</v>
      </c>
      <c r="B10" s="20">
        <v>812292</v>
      </c>
      <c r="C10" s="20">
        <v>584157</v>
      </c>
      <c r="D10" s="74">
        <v>228135</v>
      </c>
      <c r="E10" s="179" t="s">
        <v>3</v>
      </c>
    </row>
    <row r="11" spans="1:7">
      <c r="A11" s="118">
        <v>1985</v>
      </c>
      <c r="B11" s="119">
        <v>813803</v>
      </c>
      <c r="C11" s="119">
        <v>586155</v>
      </c>
      <c r="D11" s="120">
        <v>227648</v>
      </c>
      <c r="E11" s="178" t="s">
        <v>3</v>
      </c>
    </row>
    <row r="12" spans="1:7">
      <c r="A12" s="72">
        <v>1986</v>
      </c>
      <c r="B12" s="20">
        <v>848232</v>
      </c>
      <c r="C12" s="20">
        <v>625963</v>
      </c>
      <c r="D12" s="74">
        <v>222269</v>
      </c>
      <c r="E12" s="179" t="s">
        <v>3</v>
      </c>
    </row>
    <row r="13" spans="1:7">
      <c r="A13" s="118">
        <v>1987</v>
      </c>
      <c r="B13" s="119">
        <v>867969</v>
      </c>
      <c r="C13" s="119">
        <v>642010</v>
      </c>
      <c r="D13" s="120">
        <v>225959</v>
      </c>
      <c r="E13" s="178" t="s">
        <v>3</v>
      </c>
    </row>
    <row r="14" spans="1:7">
      <c r="A14" s="72">
        <v>1988</v>
      </c>
      <c r="B14" s="20">
        <v>892993</v>
      </c>
      <c r="C14" s="20">
        <v>677259</v>
      </c>
      <c r="D14" s="74">
        <v>215734</v>
      </c>
      <c r="E14" s="179" t="s">
        <v>3</v>
      </c>
    </row>
    <row r="15" spans="1:7">
      <c r="A15" s="118">
        <v>1989</v>
      </c>
      <c r="B15" s="119">
        <v>880459</v>
      </c>
      <c r="C15" s="119">
        <v>681537</v>
      </c>
      <c r="D15" s="120">
        <v>198922</v>
      </c>
      <c r="E15" s="178" t="s">
        <v>3</v>
      </c>
    </row>
    <row r="16" spans="1:7">
      <c r="A16" s="72">
        <v>1990</v>
      </c>
      <c r="B16" s="20">
        <v>905675</v>
      </c>
      <c r="C16" s="20">
        <v>727199</v>
      </c>
      <c r="D16" s="74">
        <v>178476</v>
      </c>
      <c r="E16" s="180">
        <v>1.4540999999999999</v>
      </c>
      <c r="F16" s="14"/>
      <c r="G16" s="14"/>
    </row>
    <row r="17" spans="1:7">
      <c r="A17" s="118">
        <v>1991</v>
      </c>
      <c r="B17" s="119">
        <v>830019</v>
      </c>
      <c r="C17" s="119">
        <v>722250</v>
      </c>
      <c r="D17" s="120">
        <v>107769</v>
      </c>
      <c r="E17" s="181">
        <v>1.3319000000000001</v>
      </c>
      <c r="F17" s="14"/>
      <c r="G17" s="14"/>
    </row>
    <row r="18" spans="1:7">
      <c r="A18" s="72">
        <v>1992</v>
      </c>
      <c r="B18" s="20">
        <v>809114</v>
      </c>
      <c r="C18" s="20">
        <v>720794</v>
      </c>
      <c r="D18" s="74">
        <v>88320</v>
      </c>
      <c r="E18" s="180">
        <v>1.2924</v>
      </c>
      <c r="F18" s="14"/>
      <c r="G18" s="14"/>
    </row>
    <row r="19" spans="1:7">
      <c r="A19" s="118">
        <v>1993</v>
      </c>
      <c r="B19" s="119">
        <v>798447</v>
      </c>
      <c r="C19" s="119">
        <v>717915</v>
      </c>
      <c r="D19" s="120">
        <v>80532</v>
      </c>
      <c r="E19" s="181">
        <v>1.2782</v>
      </c>
      <c r="F19" s="14"/>
      <c r="G19" s="14"/>
    </row>
    <row r="20" spans="1:7">
      <c r="A20" s="72">
        <v>1994</v>
      </c>
      <c r="B20" s="21">
        <v>769603</v>
      </c>
      <c r="C20" s="21">
        <v>690905</v>
      </c>
      <c r="D20" s="75">
        <v>78698</v>
      </c>
      <c r="E20" s="182">
        <v>1.2424999999999999</v>
      </c>
      <c r="F20" s="14"/>
      <c r="G20" s="14"/>
    </row>
    <row r="21" spans="1:7">
      <c r="A21" s="118">
        <v>1995</v>
      </c>
      <c r="B21" s="119">
        <v>765221</v>
      </c>
      <c r="C21" s="119">
        <v>681374</v>
      </c>
      <c r="D21" s="120">
        <v>83847</v>
      </c>
      <c r="E21" s="181">
        <v>1.2489000000000001</v>
      </c>
      <c r="F21" s="14"/>
      <c r="G21" s="14"/>
    </row>
    <row r="22" spans="1:7">
      <c r="A22" s="72">
        <v>1996</v>
      </c>
      <c r="B22" s="20">
        <v>796013</v>
      </c>
      <c r="C22" s="20">
        <v>702688</v>
      </c>
      <c r="D22" s="74">
        <v>93325</v>
      </c>
      <c r="E22" s="180">
        <v>1.3155999999999999</v>
      </c>
      <c r="F22" s="14"/>
      <c r="G22" s="14"/>
    </row>
    <row r="23" spans="1:7">
      <c r="A23" s="118">
        <v>1997</v>
      </c>
      <c r="B23" s="119">
        <v>812173</v>
      </c>
      <c r="C23" s="119">
        <v>711915</v>
      </c>
      <c r="D23" s="120">
        <v>100258</v>
      </c>
      <c r="E23" s="181">
        <v>1.369</v>
      </c>
      <c r="F23" s="14"/>
      <c r="G23" s="14"/>
    </row>
    <row r="24" spans="1:7">
      <c r="A24" s="72">
        <v>1998</v>
      </c>
      <c r="B24" s="20">
        <v>785034</v>
      </c>
      <c r="C24" s="20">
        <v>682172</v>
      </c>
      <c r="D24" s="74">
        <v>102862</v>
      </c>
      <c r="E24" s="180">
        <v>1.3552999999999999</v>
      </c>
      <c r="F24" s="14"/>
      <c r="G24" s="14"/>
    </row>
    <row r="25" spans="1:7">
      <c r="A25" s="118">
        <v>1999</v>
      </c>
      <c r="B25" s="119">
        <v>770744</v>
      </c>
      <c r="C25" s="119">
        <v>664018</v>
      </c>
      <c r="D25" s="120">
        <v>106726</v>
      </c>
      <c r="E25" s="181">
        <v>1.3609</v>
      </c>
      <c r="F25" s="14"/>
      <c r="G25" s="14"/>
    </row>
    <row r="26" spans="1:7">
      <c r="A26" s="72">
        <v>2000</v>
      </c>
      <c r="B26" s="20">
        <v>766999</v>
      </c>
      <c r="C26" s="20">
        <v>655732</v>
      </c>
      <c r="D26" s="74">
        <v>111267</v>
      </c>
      <c r="E26" s="180">
        <v>1.3785000000000001</v>
      </c>
      <c r="F26" s="14"/>
      <c r="G26" s="14"/>
    </row>
    <row r="27" spans="1:7">
      <c r="A27" s="118">
        <v>2001</v>
      </c>
      <c r="B27" s="119">
        <v>734475</v>
      </c>
      <c r="C27" s="119">
        <v>607824</v>
      </c>
      <c r="D27" s="120">
        <v>98027</v>
      </c>
      <c r="E27" s="181">
        <v>1.3487</v>
      </c>
      <c r="F27" s="14"/>
      <c r="G27" s="14"/>
    </row>
    <row r="28" spans="1:7">
      <c r="A28" s="72">
        <v>2002</v>
      </c>
      <c r="B28" s="20">
        <v>719250</v>
      </c>
      <c r="C28" s="20">
        <v>594099</v>
      </c>
      <c r="D28" s="74">
        <v>96350</v>
      </c>
      <c r="E28" s="180">
        <v>1.3414000000000001</v>
      </c>
      <c r="F28" s="14"/>
      <c r="G28" s="14"/>
    </row>
    <row r="29" spans="1:7">
      <c r="A29" s="118">
        <v>2003</v>
      </c>
      <c r="B29" s="119">
        <v>706721</v>
      </c>
      <c r="C29" s="119">
        <v>581367</v>
      </c>
      <c r="D29" s="120">
        <v>96631</v>
      </c>
      <c r="E29" s="181">
        <v>1.3401690000000002</v>
      </c>
      <c r="F29" s="14"/>
      <c r="G29" s="14"/>
    </row>
    <row r="30" spans="1:7">
      <c r="A30" s="72">
        <v>2004</v>
      </c>
      <c r="B30" s="20">
        <v>705622</v>
      </c>
      <c r="C30" s="20">
        <v>577292</v>
      </c>
      <c r="D30" s="74">
        <v>98884</v>
      </c>
      <c r="E30" s="180">
        <v>1.3551</v>
      </c>
      <c r="F30" s="14"/>
      <c r="G30" s="14"/>
    </row>
    <row r="31" spans="1:7">
      <c r="A31" s="118">
        <v>2005</v>
      </c>
      <c r="B31" s="119">
        <v>685795</v>
      </c>
      <c r="C31" s="119">
        <v>560092</v>
      </c>
      <c r="D31" s="120">
        <v>96727</v>
      </c>
      <c r="E31" s="181">
        <v>1.3399942576569237</v>
      </c>
      <c r="F31" s="14"/>
      <c r="G31" s="14"/>
    </row>
    <row r="32" spans="1:7">
      <c r="A32" s="72">
        <v>2006</v>
      </c>
      <c r="B32" s="20">
        <v>672724</v>
      </c>
      <c r="C32" s="20">
        <v>546691</v>
      </c>
      <c r="D32" s="74">
        <v>96406</v>
      </c>
      <c r="E32" s="180">
        <v>1.3310999999999999</v>
      </c>
      <c r="F32" s="14"/>
      <c r="G32" s="14"/>
    </row>
    <row r="33" spans="1:7">
      <c r="A33" s="118">
        <v>2007</v>
      </c>
      <c r="B33" s="119">
        <v>684862</v>
      </c>
      <c r="C33" s="119">
        <v>553892</v>
      </c>
      <c r="D33" s="120">
        <v>99796</v>
      </c>
      <c r="E33" s="181">
        <v>1.3702000000000001</v>
      </c>
      <c r="F33" s="14"/>
      <c r="G33" s="14"/>
    </row>
    <row r="34" spans="1:7">
      <c r="A34" s="72">
        <v>2008</v>
      </c>
      <c r="B34" s="20">
        <v>682514</v>
      </c>
      <c r="C34" s="20">
        <v>549232</v>
      </c>
      <c r="D34" s="74">
        <v>101346</v>
      </c>
      <c r="E34" s="180">
        <v>1.3757999999999999</v>
      </c>
      <c r="F34" s="14"/>
      <c r="G34" s="14"/>
    </row>
    <row r="35" spans="1:7" ht="13.5" customHeight="1">
      <c r="A35" s="118">
        <v>2009</v>
      </c>
      <c r="B35" s="122">
        <v>665126</v>
      </c>
      <c r="C35" s="119">
        <v>533380</v>
      </c>
      <c r="D35" s="120">
        <v>99642</v>
      </c>
      <c r="E35" s="181">
        <v>1.3580000000000001</v>
      </c>
    </row>
    <row r="36" spans="1:7" ht="11.25" customHeight="1">
      <c r="A36" s="72">
        <v>2010</v>
      </c>
      <c r="B36" s="67">
        <v>677947</v>
      </c>
      <c r="C36" s="31">
        <v>542345</v>
      </c>
      <c r="D36" s="76">
        <v>102209</v>
      </c>
      <c r="E36" s="183">
        <v>1.393</v>
      </c>
    </row>
    <row r="37" spans="1:7" ht="12" customHeight="1">
      <c r="A37" s="118">
        <v>2011</v>
      </c>
      <c r="B37" s="119">
        <v>659000</v>
      </c>
      <c r="C37" s="123" t="s">
        <v>3</v>
      </c>
      <c r="D37" s="121" t="s">
        <v>3</v>
      </c>
      <c r="E37" s="178" t="s">
        <v>3</v>
      </c>
    </row>
    <row r="38" spans="1:7">
      <c r="A38" s="72">
        <v>2012</v>
      </c>
      <c r="B38" s="21">
        <v>658000</v>
      </c>
      <c r="C38" s="22" t="s">
        <v>3</v>
      </c>
      <c r="D38" s="70" t="s">
        <v>3</v>
      </c>
      <c r="E38" s="184" t="s">
        <v>3</v>
      </c>
    </row>
    <row r="39" spans="1:7">
      <c r="A39" s="118">
        <v>2013</v>
      </c>
      <c r="B39" s="119">
        <v>659000</v>
      </c>
      <c r="C39" s="123" t="s">
        <v>3</v>
      </c>
      <c r="D39" s="121" t="s">
        <v>3</v>
      </c>
      <c r="E39" s="178" t="s">
        <v>3</v>
      </c>
    </row>
    <row r="40" spans="1:7">
      <c r="A40" s="72">
        <v>2014</v>
      </c>
      <c r="B40" s="21">
        <v>660000</v>
      </c>
      <c r="C40" s="22" t="s">
        <v>3</v>
      </c>
      <c r="D40" s="70" t="s">
        <v>3</v>
      </c>
      <c r="E40" s="184" t="s">
        <v>3</v>
      </c>
    </row>
    <row r="41" spans="1:7">
      <c r="A41" s="118">
        <v>2015</v>
      </c>
      <c r="B41" s="119">
        <v>661000</v>
      </c>
      <c r="C41" s="123" t="s">
        <v>3</v>
      </c>
      <c r="D41" s="121" t="s">
        <v>3</v>
      </c>
      <c r="E41" s="178" t="s">
        <v>3</v>
      </c>
    </row>
    <row r="42" spans="1:7">
      <c r="A42" s="72">
        <v>2016</v>
      </c>
      <c r="B42" s="21">
        <v>662000</v>
      </c>
      <c r="C42" s="22" t="s">
        <v>3</v>
      </c>
      <c r="D42" s="70" t="s">
        <v>3</v>
      </c>
      <c r="E42" s="184" t="s">
        <v>3</v>
      </c>
    </row>
    <row r="43" spans="1:7">
      <c r="A43" s="118">
        <v>2017</v>
      </c>
      <c r="B43" s="119">
        <v>662000</v>
      </c>
      <c r="C43" s="123" t="s">
        <v>3</v>
      </c>
      <c r="D43" s="121" t="s">
        <v>3</v>
      </c>
      <c r="E43" s="178" t="s">
        <v>3</v>
      </c>
    </row>
    <row r="44" spans="1:7">
      <c r="A44" s="72">
        <v>2018</v>
      </c>
      <c r="B44" s="21">
        <v>662000</v>
      </c>
      <c r="C44" s="22" t="s">
        <v>3</v>
      </c>
      <c r="D44" s="70" t="s">
        <v>3</v>
      </c>
      <c r="E44" s="184" t="s">
        <v>3</v>
      </c>
    </row>
    <row r="45" spans="1:7">
      <c r="A45" s="118">
        <v>2019</v>
      </c>
      <c r="B45" s="119">
        <v>661000</v>
      </c>
      <c r="C45" s="123" t="s">
        <v>3</v>
      </c>
      <c r="D45" s="121" t="s">
        <v>3</v>
      </c>
      <c r="E45" s="178" t="s">
        <v>3</v>
      </c>
    </row>
    <row r="46" spans="1:7">
      <c r="A46" s="72">
        <v>2020</v>
      </c>
      <c r="B46" s="21">
        <v>659000</v>
      </c>
      <c r="C46" s="22" t="s">
        <v>3</v>
      </c>
      <c r="D46" s="70" t="s">
        <v>3</v>
      </c>
      <c r="E46" s="184" t="s">
        <v>3</v>
      </c>
    </row>
    <row r="47" spans="1:7">
      <c r="A47" s="118">
        <v>2021</v>
      </c>
      <c r="B47" s="119">
        <v>654000</v>
      </c>
      <c r="C47" s="123" t="s">
        <v>3</v>
      </c>
      <c r="D47" s="121" t="s">
        <v>3</v>
      </c>
      <c r="E47" s="178" t="s">
        <v>3</v>
      </c>
    </row>
    <row r="48" spans="1:7">
      <c r="A48" s="72">
        <v>2022</v>
      </c>
      <c r="B48" s="21">
        <v>648000</v>
      </c>
      <c r="C48" s="22" t="s">
        <v>3</v>
      </c>
      <c r="D48" s="70" t="s">
        <v>3</v>
      </c>
      <c r="E48" s="184" t="s">
        <v>3</v>
      </c>
    </row>
    <row r="49" spans="1:7">
      <c r="A49" s="118">
        <v>2023</v>
      </c>
      <c r="B49" s="119">
        <v>641000</v>
      </c>
      <c r="C49" s="123" t="s">
        <v>3</v>
      </c>
      <c r="D49" s="121" t="s">
        <v>3</v>
      </c>
      <c r="E49" s="178" t="s">
        <v>3</v>
      </c>
    </row>
    <row r="50" spans="1:7">
      <c r="A50" s="72">
        <v>2024</v>
      </c>
      <c r="B50" s="21">
        <v>633000</v>
      </c>
      <c r="C50" s="22" t="s">
        <v>3</v>
      </c>
      <c r="D50" s="70" t="s">
        <v>3</v>
      </c>
      <c r="E50" s="184" t="s">
        <v>3</v>
      </c>
    </row>
    <row r="51" spans="1:7">
      <c r="A51" s="118">
        <v>2025</v>
      </c>
      <c r="B51" s="119">
        <v>624000</v>
      </c>
      <c r="C51" s="123" t="s">
        <v>3</v>
      </c>
      <c r="D51" s="121" t="s">
        <v>3</v>
      </c>
      <c r="E51" s="178" t="s">
        <v>3</v>
      </c>
    </row>
    <row r="52" spans="1:7">
      <c r="A52" s="72">
        <v>2026</v>
      </c>
      <c r="B52" s="21">
        <v>615000</v>
      </c>
      <c r="C52" s="22" t="s">
        <v>3</v>
      </c>
      <c r="D52" s="70" t="s">
        <v>3</v>
      </c>
      <c r="E52" s="184" t="s">
        <v>3</v>
      </c>
    </row>
    <row r="53" spans="1:7">
      <c r="A53" s="118">
        <v>2027</v>
      </c>
      <c r="B53" s="119">
        <v>606000</v>
      </c>
      <c r="C53" s="123" t="s">
        <v>3</v>
      </c>
      <c r="D53" s="121" t="s">
        <v>3</v>
      </c>
      <c r="E53" s="178" t="s">
        <v>3</v>
      </c>
    </row>
    <row r="54" spans="1:7">
      <c r="A54" s="72">
        <v>2028</v>
      </c>
      <c r="B54" s="21">
        <v>597000</v>
      </c>
      <c r="C54" s="22" t="s">
        <v>3</v>
      </c>
      <c r="D54" s="70" t="s">
        <v>3</v>
      </c>
      <c r="E54" s="184" t="s">
        <v>3</v>
      </c>
    </row>
    <row r="55" spans="1:7">
      <c r="A55" s="118">
        <v>2029</v>
      </c>
      <c r="B55" s="119">
        <v>588000</v>
      </c>
      <c r="C55" s="123" t="s">
        <v>3</v>
      </c>
      <c r="D55" s="121" t="s">
        <v>3</v>
      </c>
      <c r="E55" s="178" t="s">
        <v>3</v>
      </c>
    </row>
    <row r="56" spans="1:7">
      <c r="A56" s="72">
        <v>2030</v>
      </c>
      <c r="B56" s="21">
        <v>580000</v>
      </c>
      <c r="C56" s="22" t="s">
        <v>3</v>
      </c>
      <c r="D56" s="70" t="s">
        <v>3</v>
      </c>
      <c r="E56" s="184" t="s">
        <v>3</v>
      </c>
    </row>
    <row r="57" spans="1:7">
      <c r="A57" s="118">
        <v>2031</v>
      </c>
      <c r="B57" s="119">
        <v>573000</v>
      </c>
      <c r="C57" s="123" t="s">
        <v>3</v>
      </c>
      <c r="D57" s="121" t="s">
        <v>3</v>
      </c>
      <c r="E57" s="178" t="s">
        <v>3</v>
      </c>
    </row>
    <row r="58" spans="1:7">
      <c r="A58" s="72">
        <v>2032</v>
      </c>
      <c r="B58" s="21">
        <v>566000</v>
      </c>
      <c r="C58" s="22" t="s">
        <v>3</v>
      </c>
      <c r="D58" s="70" t="s">
        <v>3</v>
      </c>
      <c r="E58" s="184" t="s">
        <v>3</v>
      </c>
    </row>
    <row r="59" spans="1:7">
      <c r="A59" s="118">
        <v>2033</v>
      </c>
      <c r="B59" s="119">
        <v>560000</v>
      </c>
      <c r="C59" s="123" t="s">
        <v>3</v>
      </c>
      <c r="D59" s="121" t="s">
        <v>3</v>
      </c>
      <c r="E59" s="178" t="s">
        <v>3</v>
      </c>
    </row>
    <row r="60" spans="1:7">
      <c r="A60" s="72">
        <v>2034</v>
      </c>
      <c r="B60" s="21">
        <v>553000</v>
      </c>
      <c r="C60" s="22" t="s">
        <v>3</v>
      </c>
      <c r="D60" s="70" t="s">
        <v>3</v>
      </c>
      <c r="E60" s="184" t="s">
        <v>3</v>
      </c>
    </row>
    <row r="61" spans="1:7">
      <c r="A61" s="124">
        <v>2035</v>
      </c>
      <c r="B61" s="125">
        <v>547000</v>
      </c>
      <c r="C61" s="126" t="s">
        <v>3</v>
      </c>
      <c r="D61" s="127" t="s">
        <v>3</v>
      </c>
      <c r="E61" s="185" t="s">
        <v>3</v>
      </c>
    </row>
    <row r="62" spans="1:7">
      <c r="A62" s="317" t="s">
        <v>122</v>
      </c>
      <c r="B62" s="318"/>
      <c r="C62" s="318"/>
      <c r="D62" s="318"/>
      <c r="E62" s="318"/>
    </row>
    <row r="63" spans="1:7" ht="60.75" customHeight="1">
      <c r="A63" s="318"/>
      <c r="B63" s="318"/>
      <c r="C63" s="318"/>
      <c r="D63" s="318"/>
      <c r="E63" s="318"/>
      <c r="G63" s="170"/>
    </row>
    <row r="64" spans="1:7" ht="71.25" customHeight="1">
      <c r="A64" s="317" t="s">
        <v>116</v>
      </c>
      <c r="B64" s="318"/>
      <c r="C64" s="318"/>
      <c r="D64" s="318"/>
      <c r="E64" s="318"/>
    </row>
    <row r="65" spans="1:5" ht="29.25" customHeight="1">
      <c r="A65" s="316" t="s">
        <v>108</v>
      </c>
      <c r="B65" s="316"/>
      <c r="C65" s="316"/>
      <c r="D65" s="316"/>
      <c r="E65" s="316"/>
    </row>
    <row r="67" spans="1:5" ht="15">
      <c r="A67" s="90"/>
    </row>
  </sheetData>
  <mergeCells count="9">
    <mergeCell ref="A1:B1"/>
    <mergeCell ref="A2:E2"/>
    <mergeCell ref="A65:E65"/>
    <mergeCell ref="A64:E64"/>
    <mergeCell ref="A62:E63"/>
    <mergeCell ref="B3:D3"/>
    <mergeCell ref="E3:E4"/>
    <mergeCell ref="A3:A5"/>
    <mergeCell ref="B5:E5"/>
  </mergeCells>
  <phoneticPr fontId="12" type="noConversion"/>
  <hyperlinks>
    <hyperlink ref="A1:B1" location="Inhalt!A1" display="Zurück zum Inhalt"/>
  </hyperlinks>
  <pageMargins left="0.75000000000000011" right="0.75000000000000011" top="1" bottom="1" header="0.49" footer="0.49"/>
  <pageSetup paperSize="9" scale="78" orientation="portrait"/>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pageSetUpPr fitToPage="1"/>
  </sheetPr>
  <dimension ref="A1:I48"/>
  <sheetViews>
    <sheetView workbookViewId="0">
      <selection sqref="A1:B1"/>
    </sheetView>
  </sheetViews>
  <sheetFormatPr baseColWidth="10" defaultColWidth="8.88671875" defaultRowHeight="12.75"/>
  <cols>
    <col min="1" max="2" width="8.109375" style="19" customWidth="1"/>
    <col min="3" max="16384" width="8.88671875" style="19"/>
  </cols>
  <sheetData>
    <row r="1" spans="1:9" ht="30" customHeight="1">
      <c r="A1" s="299" t="s">
        <v>149</v>
      </c>
      <c r="B1" s="299"/>
    </row>
    <row r="2" spans="1:9" ht="31.5" customHeight="1">
      <c r="A2" s="326" t="s">
        <v>128</v>
      </c>
      <c r="B2" s="326"/>
      <c r="C2" s="326"/>
      <c r="D2" s="326"/>
      <c r="E2" s="326"/>
      <c r="F2" s="326"/>
      <c r="G2" s="326"/>
      <c r="I2" s="169"/>
    </row>
    <row r="3" spans="1:9" ht="12.75" customHeight="1">
      <c r="A3" s="327" t="s">
        <v>123</v>
      </c>
      <c r="B3" s="329" t="s">
        <v>60</v>
      </c>
      <c r="C3" s="329"/>
      <c r="D3" s="329"/>
      <c r="E3" s="329" t="s">
        <v>61</v>
      </c>
      <c r="F3" s="329"/>
      <c r="G3" s="330"/>
    </row>
    <row r="4" spans="1:9" ht="12.75" customHeight="1">
      <c r="A4" s="328"/>
      <c r="B4" s="263" t="s">
        <v>28</v>
      </c>
      <c r="C4" s="263" t="s">
        <v>29</v>
      </c>
      <c r="D4" s="263" t="s">
        <v>30</v>
      </c>
      <c r="E4" s="263" t="s">
        <v>28</v>
      </c>
      <c r="F4" s="263" t="s">
        <v>29</v>
      </c>
      <c r="G4" s="264" t="s">
        <v>30</v>
      </c>
      <c r="I4" s="171"/>
    </row>
    <row r="5" spans="1:9" ht="15">
      <c r="A5" s="328"/>
      <c r="B5" s="331" t="s">
        <v>34</v>
      </c>
      <c r="C5" s="332"/>
      <c r="D5" s="332"/>
      <c r="E5" s="332"/>
      <c r="F5" s="332"/>
      <c r="G5" s="333"/>
      <c r="I5" s="169"/>
    </row>
    <row r="6" spans="1:9" s="43" customFormat="1">
      <c r="A6" s="257">
        <v>15</v>
      </c>
      <c r="B6" s="265" t="s">
        <v>75</v>
      </c>
      <c r="C6" s="266" t="s">
        <v>75</v>
      </c>
      <c r="D6" s="266" t="s">
        <v>75</v>
      </c>
      <c r="E6" s="267">
        <v>361.92553599999957</v>
      </c>
      <c r="F6" s="266" t="s">
        <v>75</v>
      </c>
      <c r="G6" s="266" t="s">
        <v>75</v>
      </c>
    </row>
    <row r="7" spans="1:9">
      <c r="A7" s="258">
        <v>16</v>
      </c>
      <c r="B7" s="268">
        <v>16</v>
      </c>
      <c r="C7" s="269">
        <v>16</v>
      </c>
      <c r="D7" s="270">
        <v>16</v>
      </c>
      <c r="E7" s="269">
        <v>16</v>
      </c>
      <c r="F7" s="269">
        <v>16</v>
      </c>
      <c r="G7" s="269">
        <v>16</v>
      </c>
    </row>
    <row r="8" spans="1:9" s="43" customFormat="1" ht="12" customHeight="1">
      <c r="A8" s="259">
        <v>17</v>
      </c>
      <c r="B8" s="271" t="s">
        <v>75</v>
      </c>
      <c r="C8" s="272" t="s">
        <v>75</v>
      </c>
      <c r="D8" s="272" t="s">
        <v>75</v>
      </c>
      <c r="E8" s="271">
        <v>391.41501299999982</v>
      </c>
      <c r="F8" s="272">
        <v>4.7172539999999996</v>
      </c>
      <c r="G8" s="272" t="s">
        <v>75</v>
      </c>
    </row>
    <row r="9" spans="1:9" ht="12" customHeight="1">
      <c r="A9" s="258">
        <v>18</v>
      </c>
      <c r="B9" s="268">
        <v>18</v>
      </c>
      <c r="C9" s="269">
        <v>18</v>
      </c>
      <c r="D9" s="270">
        <v>18</v>
      </c>
      <c r="E9" s="269">
        <v>18</v>
      </c>
      <c r="F9" s="269">
        <v>18</v>
      </c>
      <c r="G9" s="269">
        <v>18</v>
      </c>
    </row>
    <row r="10" spans="1:9" s="43" customFormat="1" ht="12" customHeight="1">
      <c r="A10" s="259">
        <v>19</v>
      </c>
      <c r="B10" s="271">
        <v>11.812128000000001</v>
      </c>
      <c r="C10" s="272" t="s">
        <v>75</v>
      </c>
      <c r="D10" s="272" t="s">
        <v>75</v>
      </c>
      <c r="E10" s="271">
        <v>265.73271499999953</v>
      </c>
      <c r="F10" s="272">
        <v>132.15376900000004</v>
      </c>
      <c r="G10" s="272" t="s">
        <v>75</v>
      </c>
    </row>
    <row r="11" spans="1:9" ht="12" customHeight="1">
      <c r="A11" s="258">
        <v>20</v>
      </c>
      <c r="B11" s="268">
        <v>19.490358999999984</v>
      </c>
      <c r="C11" s="269">
        <v>5.2585340000000009</v>
      </c>
      <c r="D11" s="269" t="s">
        <v>75</v>
      </c>
      <c r="E11" s="268">
        <v>138.20256799999987</v>
      </c>
      <c r="F11" s="269">
        <v>245.5672279999998</v>
      </c>
      <c r="G11" s="269">
        <v>6.0230140000000008</v>
      </c>
    </row>
    <row r="12" spans="1:9" s="43" customFormat="1">
      <c r="A12" s="259">
        <v>21</v>
      </c>
      <c r="B12" s="271">
        <v>19.076259999999987</v>
      </c>
      <c r="C12" s="272">
        <v>10.686281000000003</v>
      </c>
      <c r="D12" s="272" t="s">
        <v>75</v>
      </c>
      <c r="E12" s="271">
        <v>86.860671999999923</v>
      </c>
      <c r="F12" s="272">
        <v>281.00628899999975</v>
      </c>
      <c r="G12" s="272">
        <v>9.5378220000000056</v>
      </c>
    </row>
    <row r="13" spans="1:9">
      <c r="A13" s="258">
        <v>22</v>
      </c>
      <c r="B13" s="268">
        <v>26.496819999999985</v>
      </c>
      <c r="C13" s="269">
        <v>23.686684000000007</v>
      </c>
      <c r="D13" s="269" t="s">
        <v>75</v>
      </c>
      <c r="E13" s="268">
        <v>58.303710000000009</v>
      </c>
      <c r="F13" s="269">
        <v>276.77955399999991</v>
      </c>
      <c r="G13" s="269">
        <v>20.118999999999993</v>
      </c>
    </row>
    <row r="14" spans="1:9" s="43" customFormat="1">
      <c r="A14" s="259">
        <v>23</v>
      </c>
      <c r="B14" s="271">
        <v>33.508446999999997</v>
      </c>
      <c r="C14" s="272">
        <v>28.64161099999999</v>
      </c>
      <c r="D14" s="272" t="s">
        <v>75</v>
      </c>
      <c r="E14" s="271">
        <v>35.637318000000008</v>
      </c>
      <c r="F14" s="272">
        <v>274.4886249999999</v>
      </c>
      <c r="G14" s="272">
        <v>26.881937000000004</v>
      </c>
    </row>
    <row r="15" spans="1:9">
      <c r="A15" s="258">
        <v>24</v>
      </c>
      <c r="B15" s="268">
        <v>28.715316999999974</v>
      </c>
      <c r="C15" s="269">
        <v>39.823595999999981</v>
      </c>
      <c r="D15" s="269" t="s">
        <v>75</v>
      </c>
      <c r="E15" s="268">
        <v>30.680247000000019</v>
      </c>
      <c r="F15" s="269">
        <v>253.46276199999997</v>
      </c>
      <c r="G15" s="269">
        <v>44.843252999999983</v>
      </c>
    </row>
    <row r="16" spans="1:9" s="43" customFormat="1">
      <c r="A16" s="259">
        <v>25</v>
      </c>
      <c r="B16" s="271">
        <v>33.996270000000003</v>
      </c>
      <c r="C16" s="272">
        <v>59.12396100000003</v>
      </c>
      <c r="D16" s="273" t="s">
        <v>76</v>
      </c>
      <c r="E16" s="271">
        <v>24.681656000000004</v>
      </c>
      <c r="F16" s="272">
        <v>241.01437999999996</v>
      </c>
      <c r="G16" s="272">
        <v>61.353754999999957</v>
      </c>
    </row>
    <row r="17" spans="1:7">
      <c r="A17" s="258">
        <v>26</v>
      </c>
      <c r="B17" s="268">
        <v>39.050926000000025</v>
      </c>
      <c r="C17" s="269">
        <v>77.549796000000029</v>
      </c>
      <c r="D17" s="269">
        <v>10.232928999999999</v>
      </c>
      <c r="E17" s="268">
        <v>19.323468000000002</v>
      </c>
      <c r="F17" s="269">
        <v>201.48153400000029</v>
      </c>
      <c r="G17" s="269">
        <v>78.513228000000026</v>
      </c>
    </row>
    <row r="18" spans="1:7" s="43" customFormat="1">
      <c r="A18" s="259">
        <v>27</v>
      </c>
      <c r="B18" s="271">
        <v>44.008033000000005</v>
      </c>
      <c r="C18" s="272">
        <v>90.706338000000073</v>
      </c>
      <c r="D18" s="272">
        <v>16.573247999999996</v>
      </c>
      <c r="E18" s="271">
        <v>18.198168999999993</v>
      </c>
      <c r="F18" s="272">
        <v>176.27600799999968</v>
      </c>
      <c r="G18" s="272">
        <v>82.709238999999982</v>
      </c>
    </row>
    <row r="19" spans="1:7">
      <c r="A19" s="258">
        <v>28</v>
      </c>
      <c r="B19" s="268">
        <v>44.425592999999992</v>
      </c>
      <c r="C19" s="269">
        <v>108.18879699999998</v>
      </c>
      <c r="D19" s="269">
        <v>21.045118000000013</v>
      </c>
      <c r="E19" s="268">
        <v>16.328510999999988</v>
      </c>
      <c r="F19" s="269">
        <v>151.35873800000016</v>
      </c>
      <c r="G19" s="269">
        <v>91.361216999999996</v>
      </c>
    </row>
    <row r="20" spans="1:7" s="43" customFormat="1">
      <c r="A20" s="259">
        <v>29</v>
      </c>
      <c r="B20" s="271">
        <v>43.087549999999986</v>
      </c>
      <c r="C20" s="272">
        <v>115.40231700000004</v>
      </c>
      <c r="D20" s="272">
        <v>25.947259000000003</v>
      </c>
      <c r="E20" s="271">
        <v>15.128648000000005</v>
      </c>
      <c r="F20" s="272">
        <v>120.90975599999994</v>
      </c>
      <c r="G20" s="272">
        <v>77.912839999999932</v>
      </c>
    </row>
    <row r="21" spans="1:7">
      <c r="A21" s="258">
        <v>30</v>
      </c>
      <c r="B21" s="268">
        <v>44.706144000000016</v>
      </c>
      <c r="C21" s="269">
        <v>134.24376400000003</v>
      </c>
      <c r="D21" s="269">
        <v>35.654039000000004</v>
      </c>
      <c r="E21" s="268">
        <v>12.261319</v>
      </c>
      <c r="F21" s="269">
        <v>106.24267400000019</v>
      </c>
      <c r="G21" s="269">
        <v>82.557405000000045</v>
      </c>
    </row>
    <row r="22" spans="1:7" s="43" customFormat="1">
      <c r="A22" s="259">
        <v>31</v>
      </c>
      <c r="B22" s="271">
        <v>46.208542000000016</v>
      </c>
      <c r="C22" s="272">
        <v>135.06875899999997</v>
      </c>
      <c r="D22" s="272">
        <v>42.66087599999998</v>
      </c>
      <c r="E22" s="271">
        <v>12.052014999999995</v>
      </c>
      <c r="F22" s="272">
        <v>86.360033000000001</v>
      </c>
      <c r="G22" s="272">
        <v>66.037858999999983</v>
      </c>
    </row>
    <row r="23" spans="1:7">
      <c r="A23" s="258">
        <v>32</v>
      </c>
      <c r="B23" s="268">
        <v>52.368811000000058</v>
      </c>
      <c r="C23" s="269">
        <v>149.02683999999999</v>
      </c>
      <c r="D23" s="269">
        <v>46.644599999999997</v>
      </c>
      <c r="E23" s="268">
        <v>11.729491000000001</v>
      </c>
      <c r="F23" s="269">
        <v>87.933080999999987</v>
      </c>
      <c r="G23" s="269">
        <v>61.71679800000004</v>
      </c>
    </row>
    <row r="24" spans="1:7" s="43" customFormat="1">
      <c r="A24" s="259">
        <v>33</v>
      </c>
      <c r="B24" s="271">
        <v>50.670127000000036</v>
      </c>
      <c r="C24" s="272">
        <v>156.23485699999978</v>
      </c>
      <c r="D24" s="272">
        <v>50.398490999999993</v>
      </c>
      <c r="E24" s="271">
        <v>12.590269999999993</v>
      </c>
      <c r="F24" s="272">
        <v>73.816174000000004</v>
      </c>
      <c r="G24" s="272">
        <v>47.706838999999995</v>
      </c>
    </row>
    <row r="25" spans="1:7">
      <c r="A25" s="258">
        <v>34</v>
      </c>
      <c r="B25" s="268">
        <v>55.09359400000006</v>
      </c>
      <c r="C25" s="269">
        <v>167.03953499999992</v>
      </c>
      <c r="D25" s="269">
        <v>56.384942000000031</v>
      </c>
      <c r="E25" s="268">
        <v>12.468277999999996</v>
      </c>
      <c r="F25" s="269">
        <v>71.753832999999986</v>
      </c>
      <c r="G25" s="269">
        <v>44.936220999999996</v>
      </c>
    </row>
    <row r="26" spans="1:7" s="43" customFormat="1">
      <c r="A26" s="259">
        <v>35</v>
      </c>
      <c r="B26" s="271">
        <v>55.390201000000019</v>
      </c>
      <c r="C26" s="272">
        <v>186.55276599999996</v>
      </c>
      <c r="D26" s="272">
        <v>65.562952999999979</v>
      </c>
      <c r="E26" s="271">
        <v>10.393492999999999</v>
      </c>
      <c r="F26" s="272">
        <v>70.155874999999952</v>
      </c>
      <c r="G26" s="272">
        <v>37.121319000000035</v>
      </c>
    </row>
    <row r="27" spans="1:7">
      <c r="A27" s="258">
        <v>36</v>
      </c>
      <c r="B27" s="268">
        <v>57.097000000000016</v>
      </c>
      <c r="C27" s="269">
        <v>213.78211099999967</v>
      </c>
      <c r="D27" s="269">
        <v>74.983763999999979</v>
      </c>
      <c r="E27" s="268">
        <v>11.593886999999999</v>
      </c>
      <c r="F27" s="269">
        <v>70.887491000000054</v>
      </c>
      <c r="G27" s="269">
        <v>41.958621000000022</v>
      </c>
    </row>
    <row r="28" spans="1:7" s="43" customFormat="1">
      <c r="A28" s="259">
        <v>37</v>
      </c>
      <c r="B28" s="271">
        <v>65.439227999999957</v>
      </c>
      <c r="C28" s="272">
        <v>242.19447299999985</v>
      </c>
      <c r="D28" s="272">
        <v>79.785047000000105</v>
      </c>
      <c r="E28" s="271">
        <v>12.205951000000002</v>
      </c>
      <c r="F28" s="272">
        <v>75.56849200000002</v>
      </c>
      <c r="G28" s="272">
        <v>37.843215000000001</v>
      </c>
    </row>
    <row r="29" spans="1:7">
      <c r="A29" s="258">
        <v>38</v>
      </c>
      <c r="B29" s="268">
        <v>64.632800999999972</v>
      </c>
      <c r="C29" s="269">
        <v>255.32213800000017</v>
      </c>
      <c r="D29" s="269">
        <v>86.58089800000009</v>
      </c>
      <c r="E29" s="268">
        <v>11.804391000000001</v>
      </c>
      <c r="F29" s="269">
        <v>75.256944999999931</v>
      </c>
      <c r="G29" s="269">
        <v>34.350064000000003</v>
      </c>
    </row>
    <row r="30" spans="1:7" s="43" customFormat="1">
      <c r="A30" s="259">
        <v>39</v>
      </c>
      <c r="B30" s="271">
        <v>68.335976999999971</v>
      </c>
      <c r="C30" s="272">
        <v>276.30574900000011</v>
      </c>
      <c r="D30" s="272">
        <v>90.563491000000155</v>
      </c>
      <c r="E30" s="271">
        <v>11.640619000000001</v>
      </c>
      <c r="F30" s="272">
        <v>81.982269999999986</v>
      </c>
      <c r="G30" s="272">
        <v>36.074985999999996</v>
      </c>
    </row>
    <row r="31" spans="1:7">
      <c r="A31" s="258">
        <v>40</v>
      </c>
      <c r="B31" s="268">
        <v>71.299690999999925</v>
      </c>
      <c r="C31" s="269">
        <v>293.81397399999992</v>
      </c>
      <c r="D31" s="269">
        <v>101.93731300000003</v>
      </c>
      <c r="E31" s="268">
        <v>12.310855</v>
      </c>
      <c r="F31" s="269">
        <v>74.759752000000063</v>
      </c>
      <c r="G31" s="269">
        <v>39.10854100000001</v>
      </c>
    </row>
    <row r="32" spans="1:7" s="43" customFormat="1">
      <c r="A32" s="259">
        <v>41</v>
      </c>
      <c r="B32" s="271">
        <v>68.483368999999968</v>
      </c>
      <c r="C32" s="272">
        <v>309.25699999999978</v>
      </c>
      <c r="D32" s="272">
        <v>104.73883100000006</v>
      </c>
      <c r="E32" s="271">
        <v>13.138847000000002</v>
      </c>
      <c r="F32" s="272">
        <v>71.891612000000052</v>
      </c>
      <c r="G32" s="272">
        <v>34.279641999999981</v>
      </c>
    </row>
    <row r="33" spans="1:9">
      <c r="A33" s="258">
        <v>42</v>
      </c>
      <c r="B33" s="268">
        <v>77.502013000000105</v>
      </c>
      <c r="C33" s="269">
        <v>329.78267699999981</v>
      </c>
      <c r="D33" s="269">
        <v>94.433319000000026</v>
      </c>
      <c r="E33" s="268">
        <v>12.263396999999996</v>
      </c>
      <c r="F33" s="269">
        <v>79.297229999999956</v>
      </c>
      <c r="G33" s="269">
        <v>37.097179000000004</v>
      </c>
    </row>
    <row r="34" spans="1:9" s="43" customFormat="1">
      <c r="A34" s="259">
        <v>43</v>
      </c>
      <c r="B34" s="271">
        <v>73.168949999999967</v>
      </c>
      <c r="C34" s="272">
        <v>330.63328899999925</v>
      </c>
      <c r="D34" s="272">
        <v>102.82036500000008</v>
      </c>
      <c r="E34" s="271">
        <v>13.501833999999999</v>
      </c>
      <c r="F34" s="272">
        <v>68.648042999999973</v>
      </c>
      <c r="G34" s="272">
        <v>29.498409999999996</v>
      </c>
    </row>
    <row r="35" spans="1:9">
      <c r="A35" s="258">
        <v>44</v>
      </c>
      <c r="B35" s="268">
        <v>77.022497000000072</v>
      </c>
      <c r="C35" s="269">
        <v>331.84738300000009</v>
      </c>
      <c r="D35" s="269">
        <v>102.99727500000003</v>
      </c>
      <c r="E35" s="268">
        <v>12.898264000000001</v>
      </c>
      <c r="F35" s="269">
        <v>73.7645890000001</v>
      </c>
      <c r="G35" s="269">
        <v>32.625713000000012</v>
      </c>
    </row>
    <row r="36" spans="1:9" s="43" customFormat="1">
      <c r="A36" s="259">
        <v>45</v>
      </c>
      <c r="B36" s="271">
        <v>75.602362999999997</v>
      </c>
      <c r="C36" s="272">
        <v>312.94625600000006</v>
      </c>
      <c r="D36" s="272">
        <v>100.40417200000002</v>
      </c>
      <c r="E36" s="271">
        <v>11.875654999999998</v>
      </c>
      <c r="F36" s="272">
        <v>56.653096000000012</v>
      </c>
      <c r="G36" s="272">
        <v>28.803137999999997</v>
      </c>
    </row>
    <row r="37" spans="1:9">
      <c r="A37" s="258">
        <v>46</v>
      </c>
      <c r="B37" s="268">
        <v>77.113024999999979</v>
      </c>
      <c r="C37" s="269">
        <v>300.76271500000053</v>
      </c>
      <c r="D37" s="269">
        <v>89.358553999999927</v>
      </c>
      <c r="E37" s="268">
        <v>14.684946000000005</v>
      </c>
      <c r="F37" s="269">
        <v>56.961840000000016</v>
      </c>
      <c r="G37" s="269">
        <v>27.651167000000001</v>
      </c>
    </row>
    <row r="38" spans="1:9" s="43" customFormat="1">
      <c r="A38" s="259">
        <v>47</v>
      </c>
      <c r="B38" s="271">
        <v>79.278587999999985</v>
      </c>
      <c r="C38" s="272">
        <v>293.1414450000002</v>
      </c>
      <c r="D38" s="272">
        <v>98.915264999999877</v>
      </c>
      <c r="E38" s="271">
        <v>15.577589000000003</v>
      </c>
      <c r="F38" s="272">
        <v>53.816034000000009</v>
      </c>
      <c r="G38" s="272">
        <v>23.007003999999998</v>
      </c>
    </row>
    <row r="39" spans="1:9">
      <c r="A39" s="258">
        <v>48</v>
      </c>
      <c r="B39" s="268">
        <v>76.903612999999993</v>
      </c>
      <c r="C39" s="269">
        <v>312.11116499999918</v>
      </c>
      <c r="D39" s="269">
        <v>89.579758999999939</v>
      </c>
      <c r="E39" s="268">
        <v>16.261508000000003</v>
      </c>
      <c r="F39" s="269">
        <v>51.007122000000045</v>
      </c>
      <c r="G39" s="269">
        <v>24.327192999999991</v>
      </c>
    </row>
    <row r="40" spans="1:9" s="43" customFormat="1">
      <c r="A40" s="259">
        <v>49</v>
      </c>
      <c r="B40" s="271">
        <v>77.444776999999974</v>
      </c>
      <c r="C40" s="272">
        <v>289.23997499999962</v>
      </c>
      <c r="D40" s="272">
        <v>94.297919000000135</v>
      </c>
      <c r="E40" s="271">
        <v>12.263204000000002</v>
      </c>
      <c r="F40" s="272">
        <v>48.905690000000028</v>
      </c>
      <c r="G40" s="272">
        <v>21.31761999999998</v>
      </c>
    </row>
    <row r="41" spans="1:9">
      <c r="A41" s="258">
        <v>50</v>
      </c>
      <c r="B41" s="268">
        <v>74.534819000000027</v>
      </c>
      <c r="C41" s="269">
        <v>280.69823100000002</v>
      </c>
      <c r="D41" s="269">
        <v>90.939435999999958</v>
      </c>
      <c r="E41" s="268">
        <v>11.081604000000004</v>
      </c>
      <c r="F41" s="269">
        <v>49.846872999999945</v>
      </c>
      <c r="G41" s="269">
        <v>22.065089</v>
      </c>
    </row>
    <row r="42" spans="1:9" s="43" customFormat="1">
      <c r="A42" s="259">
        <v>51</v>
      </c>
      <c r="B42" s="271">
        <v>71.079186000000036</v>
      </c>
      <c r="C42" s="272">
        <v>271.6989249999998</v>
      </c>
      <c r="D42" s="272">
        <v>89.996470000000016</v>
      </c>
      <c r="E42" s="271">
        <v>11.137246000000003</v>
      </c>
      <c r="F42" s="272">
        <v>50.314695999999969</v>
      </c>
      <c r="G42" s="272">
        <v>20.810337999999987</v>
      </c>
    </row>
    <row r="43" spans="1:9">
      <c r="A43" s="258">
        <v>52</v>
      </c>
      <c r="B43" s="268">
        <v>75.265907000000027</v>
      </c>
      <c r="C43" s="269">
        <v>264.94455100000056</v>
      </c>
      <c r="D43" s="269">
        <v>88.553099999999958</v>
      </c>
      <c r="E43" s="268">
        <v>13.017862999999998</v>
      </c>
      <c r="F43" s="269">
        <v>47.944082000000073</v>
      </c>
      <c r="G43" s="269">
        <v>21.114728999999993</v>
      </c>
    </row>
    <row r="44" spans="1:9" s="43" customFormat="1">
      <c r="A44" s="259">
        <v>53</v>
      </c>
      <c r="B44" s="271">
        <v>76.752810000000025</v>
      </c>
      <c r="C44" s="272">
        <v>257.28465100000011</v>
      </c>
      <c r="D44" s="272">
        <v>87.64383200000006</v>
      </c>
      <c r="E44" s="271">
        <v>10.760245000000005</v>
      </c>
      <c r="F44" s="272">
        <v>49.28192</v>
      </c>
      <c r="G44" s="272">
        <v>21.27929300000001</v>
      </c>
    </row>
    <row r="45" spans="1:9">
      <c r="A45" s="258">
        <v>54</v>
      </c>
      <c r="B45" s="268">
        <v>77.633809999999954</v>
      </c>
      <c r="C45" s="269">
        <v>260.98630499999933</v>
      </c>
      <c r="D45" s="269">
        <v>86.206611999999936</v>
      </c>
      <c r="E45" s="268">
        <v>12.106634000000003</v>
      </c>
      <c r="F45" s="269">
        <v>43.034824999999984</v>
      </c>
      <c r="G45" s="269">
        <v>17.948076</v>
      </c>
    </row>
    <row r="46" spans="1:9" s="43" customFormat="1">
      <c r="A46" s="260">
        <v>55</v>
      </c>
      <c r="B46" s="274">
        <v>81.471449999999763</v>
      </c>
      <c r="C46" s="275">
        <v>261.02063700000065</v>
      </c>
      <c r="D46" s="275">
        <v>78.880659000000009</v>
      </c>
      <c r="E46" s="274">
        <v>13.668191000000009</v>
      </c>
      <c r="F46" s="275">
        <v>45.629589999999986</v>
      </c>
      <c r="G46" s="275">
        <v>19.19834899999999</v>
      </c>
    </row>
    <row r="47" spans="1:9" s="261" customFormat="1" ht="18.75" customHeight="1">
      <c r="A47" s="261" t="s">
        <v>110</v>
      </c>
      <c r="I47" s="262"/>
    </row>
    <row r="48" spans="1:9" ht="15">
      <c r="A48" s="90"/>
    </row>
  </sheetData>
  <mergeCells count="6">
    <mergeCell ref="A1:B1"/>
    <mergeCell ref="A2:G2"/>
    <mergeCell ref="A3:A5"/>
    <mergeCell ref="B3:D3"/>
    <mergeCell ref="E3:G3"/>
    <mergeCell ref="B5:G5"/>
  </mergeCells>
  <phoneticPr fontId="21" type="noConversion"/>
  <hyperlinks>
    <hyperlink ref="A1:B1" location="Inhalt!A1" display="Zurück zum Inhalt"/>
  </hyperlinks>
  <pageMargins left="0.75000000000000011" right="0.75000000000000011" top="1" bottom="1" header="0.49" footer="0.49"/>
  <pageSetup paperSize="9" orientation="portrait"/>
  <rowBreaks count="1" manualBreakCount="1">
    <brk id="48" max="16383" man="1"/>
  </rowBreaks>
  <colBreaks count="1" manualBreakCount="1">
    <brk id="7" max="1048575" man="1"/>
  </colBreaks>
  <ignoredErrors>
    <ignoredError sqref="D1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O70"/>
  <sheetViews>
    <sheetView workbookViewId="0">
      <selection sqref="A1:B1"/>
    </sheetView>
  </sheetViews>
  <sheetFormatPr baseColWidth="10" defaultRowHeight="15"/>
  <cols>
    <col min="1" max="1" width="6.21875" style="42" customWidth="1"/>
    <col min="2" max="7" width="6.33203125" customWidth="1"/>
    <col min="8" max="8" width="7.77734375" customWidth="1"/>
    <col min="9" max="13" width="6.33203125" customWidth="1"/>
  </cols>
  <sheetData>
    <row r="1" spans="1:15" ht="30" customHeight="1">
      <c r="A1" s="299" t="s">
        <v>149</v>
      </c>
      <c r="B1" s="299"/>
    </row>
    <row r="2" spans="1:15" ht="23.1" customHeight="1">
      <c r="A2" s="342" t="s">
        <v>127</v>
      </c>
      <c r="B2" s="342"/>
      <c r="C2" s="342"/>
      <c r="D2" s="342"/>
      <c r="E2" s="342"/>
      <c r="F2" s="342"/>
      <c r="G2" s="342"/>
      <c r="H2" s="342"/>
      <c r="I2" s="342"/>
      <c r="J2" s="342"/>
      <c r="K2" s="342"/>
      <c r="L2" s="342"/>
      <c r="M2" s="342"/>
      <c r="N2" s="23"/>
      <c r="O2" s="169"/>
    </row>
    <row r="3" spans="1:15" ht="12.75" customHeight="1">
      <c r="A3" s="343" t="s">
        <v>158</v>
      </c>
      <c r="B3" s="346" t="s">
        <v>48</v>
      </c>
      <c r="C3" s="347"/>
      <c r="D3" s="347"/>
      <c r="E3" s="347"/>
      <c r="F3" s="347"/>
      <c r="G3" s="347"/>
      <c r="H3" s="347">
        <v>2010</v>
      </c>
      <c r="I3" s="347"/>
      <c r="J3" s="347"/>
      <c r="K3" s="347"/>
      <c r="L3" s="347"/>
      <c r="M3" s="348"/>
      <c r="N3" s="23"/>
    </row>
    <row r="4" spans="1:15" ht="12.75" customHeight="1">
      <c r="A4" s="344"/>
      <c r="B4" s="336" t="s">
        <v>0</v>
      </c>
      <c r="C4" s="337"/>
      <c r="D4" s="335" t="s">
        <v>12</v>
      </c>
      <c r="E4" s="340"/>
      <c r="F4" s="340"/>
      <c r="G4" s="341"/>
      <c r="H4" s="336" t="s">
        <v>0</v>
      </c>
      <c r="I4" s="337"/>
      <c r="J4" s="335" t="s">
        <v>12</v>
      </c>
      <c r="K4" s="340"/>
      <c r="L4" s="340"/>
      <c r="M4" s="340"/>
      <c r="N4" s="23"/>
      <c r="O4" s="171"/>
    </row>
    <row r="5" spans="1:15" ht="12.75" customHeight="1">
      <c r="A5" s="344"/>
      <c r="B5" s="338"/>
      <c r="C5" s="339"/>
      <c r="D5" s="334" t="s">
        <v>4</v>
      </c>
      <c r="E5" s="334"/>
      <c r="F5" s="334" t="s">
        <v>5</v>
      </c>
      <c r="G5" s="334"/>
      <c r="H5" s="338"/>
      <c r="I5" s="339"/>
      <c r="J5" s="334" t="s">
        <v>4</v>
      </c>
      <c r="K5" s="334"/>
      <c r="L5" s="334" t="s">
        <v>5</v>
      </c>
      <c r="M5" s="335"/>
      <c r="N5" s="23"/>
    </row>
    <row r="6" spans="1:15" ht="12.75" customHeight="1">
      <c r="A6" s="345"/>
      <c r="B6" s="91" t="s">
        <v>26</v>
      </c>
      <c r="C6" s="91" t="s">
        <v>101</v>
      </c>
      <c r="D6" s="91" t="s">
        <v>26</v>
      </c>
      <c r="E6" s="91" t="s">
        <v>101</v>
      </c>
      <c r="F6" s="91" t="s">
        <v>26</v>
      </c>
      <c r="G6" s="91" t="s">
        <v>101</v>
      </c>
      <c r="H6" s="91" t="s">
        <v>26</v>
      </c>
      <c r="I6" s="91" t="s">
        <v>101</v>
      </c>
      <c r="J6" s="91" t="s">
        <v>26</v>
      </c>
      <c r="K6" s="91" t="s">
        <v>101</v>
      </c>
      <c r="L6" s="91" t="s">
        <v>26</v>
      </c>
      <c r="M6" s="92" t="s">
        <v>101</v>
      </c>
      <c r="N6" s="23"/>
    </row>
    <row r="7" spans="1:15" ht="12.75" customHeight="1">
      <c r="A7" s="53">
        <v>15</v>
      </c>
      <c r="B7" s="56">
        <v>24.950394035339365</v>
      </c>
      <c r="C7" s="57">
        <v>2.7564961832865733</v>
      </c>
      <c r="D7" s="44">
        <v>15.040398986816415</v>
      </c>
      <c r="E7" s="57">
        <v>3.1812196198453226</v>
      </c>
      <c r="F7" s="44">
        <v>9.9099950485229567</v>
      </c>
      <c r="G7" s="45">
        <v>2.2920613973653379</v>
      </c>
      <c r="H7" s="56">
        <v>35044.29500000002</v>
      </c>
      <c r="I7" s="57">
        <v>4.4364343675514037</v>
      </c>
      <c r="J7" s="44">
        <v>19520.344000000001</v>
      </c>
      <c r="K7" s="57">
        <v>4.729700559260281</v>
      </c>
      <c r="L7" s="44">
        <v>15523.950999999997</v>
      </c>
      <c r="M7" s="45">
        <v>4.1155548807621987</v>
      </c>
      <c r="N7" s="23"/>
    </row>
    <row r="8" spans="1:15" ht="12.75" customHeight="1">
      <c r="A8" s="128">
        <v>16</v>
      </c>
      <c r="B8" s="129">
        <v>100.19057313537589</v>
      </c>
      <c r="C8" s="130">
        <v>11.027833007144409</v>
      </c>
      <c r="D8" s="131">
        <v>57.599962959289492</v>
      </c>
      <c r="E8" s="130">
        <v>12.47570730941008</v>
      </c>
      <c r="F8" s="131">
        <v>42.5906101760865</v>
      </c>
      <c r="G8" s="132">
        <v>9.5317768635207489</v>
      </c>
      <c r="H8" s="129">
        <v>95335.901000000027</v>
      </c>
      <c r="I8" s="130">
        <v>11.953910744969955</v>
      </c>
      <c r="J8" s="131">
        <v>56558.727000000014</v>
      </c>
      <c r="K8" s="130">
        <v>13.52820003972011</v>
      </c>
      <c r="L8" s="131">
        <v>38777.173999999985</v>
      </c>
      <c r="M8" s="132">
        <v>10.219344003705119</v>
      </c>
      <c r="N8" s="23"/>
    </row>
    <row r="9" spans="1:15" ht="12.75" customHeight="1">
      <c r="A9" s="53">
        <v>17</v>
      </c>
      <c r="B9" s="58">
        <v>276.84755477142272</v>
      </c>
      <c r="C9" s="59">
        <v>30.42413599284243</v>
      </c>
      <c r="D9" s="44">
        <v>160.91920279693693</v>
      </c>
      <c r="E9" s="59">
        <v>34.096160071948397</v>
      </c>
      <c r="F9" s="44">
        <v>115.92835197448719</v>
      </c>
      <c r="G9" s="45">
        <v>26.467459706711551</v>
      </c>
      <c r="H9" s="58">
        <v>208415.23900000012</v>
      </c>
      <c r="I9" s="59">
        <v>24.531775902322277</v>
      </c>
      <c r="J9" s="44">
        <v>121657.823</v>
      </c>
      <c r="K9" s="59">
        <v>27.566371566316544</v>
      </c>
      <c r="L9" s="44">
        <v>86757.416000000056</v>
      </c>
      <c r="M9" s="45">
        <v>21.251278341901397</v>
      </c>
      <c r="N9" s="23"/>
    </row>
    <row r="10" spans="1:15" ht="12.75" customHeight="1">
      <c r="A10" s="128">
        <v>18</v>
      </c>
      <c r="B10" s="129">
        <v>436.01756675719912</v>
      </c>
      <c r="C10" s="130">
        <v>45.6360697487941</v>
      </c>
      <c r="D10" s="131">
        <v>249.95448171234176</v>
      </c>
      <c r="E10" s="130">
        <v>51.52490980383913</v>
      </c>
      <c r="F10" s="131">
        <v>186.0630850448608</v>
      </c>
      <c r="G10" s="132">
        <v>39.56185822549061</v>
      </c>
      <c r="H10" s="129">
        <v>349846.71099999954</v>
      </c>
      <c r="I10" s="130">
        <v>39.35184115345961</v>
      </c>
      <c r="J10" s="131">
        <v>199415.57199999978</v>
      </c>
      <c r="K10" s="130">
        <v>43.834051288477866</v>
      </c>
      <c r="L10" s="131">
        <v>150431.13900000008</v>
      </c>
      <c r="M10" s="132">
        <v>34.654409884248473</v>
      </c>
      <c r="N10" s="23"/>
    </row>
    <row r="11" spans="1:15" ht="12.75" customHeight="1">
      <c r="A11" s="53">
        <v>19</v>
      </c>
      <c r="B11" s="58">
        <v>543.1949493179302</v>
      </c>
      <c r="C11" s="59">
        <v>55.672084400754336</v>
      </c>
      <c r="D11" s="44">
        <v>315.58253951263237</v>
      </c>
      <c r="E11" s="59">
        <v>62.889679008732777</v>
      </c>
      <c r="F11" s="44">
        <v>227.61240980529769</v>
      </c>
      <c r="G11" s="45">
        <v>48.029530985603856</v>
      </c>
      <c r="H11" s="58">
        <v>473790.77600000001</v>
      </c>
      <c r="I11" s="59">
        <v>50.533993710937992</v>
      </c>
      <c r="J11" s="44">
        <v>266712.62299999979</v>
      </c>
      <c r="K11" s="68">
        <v>55.185527860449206</v>
      </c>
      <c r="L11" s="44">
        <v>207078.15300000072</v>
      </c>
      <c r="M11" s="45">
        <v>45.585150513139197</v>
      </c>
      <c r="N11" s="23"/>
    </row>
    <row r="12" spans="1:15" ht="12.75" customHeight="1">
      <c r="A12" s="128">
        <v>20</v>
      </c>
      <c r="B12" s="129">
        <v>603.58214170837073</v>
      </c>
      <c r="C12" s="130">
        <v>64.369938672962633</v>
      </c>
      <c r="D12" s="131">
        <v>347.48486059570195</v>
      </c>
      <c r="E12" s="130">
        <v>69.773352546205416</v>
      </c>
      <c r="F12" s="131">
        <v>256.0972811126706</v>
      </c>
      <c r="G12" s="132">
        <v>58.249254965320091</v>
      </c>
      <c r="H12" s="129">
        <v>561774.75299999828</v>
      </c>
      <c r="I12" s="130">
        <v>58.00682361895587</v>
      </c>
      <c r="J12" s="131">
        <v>307687.07599999983</v>
      </c>
      <c r="K12" s="130">
        <v>61.282553073149266</v>
      </c>
      <c r="L12" s="131">
        <v>254087.6770000002</v>
      </c>
      <c r="M12" s="132">
        <v>54.48037991540977</v>
      </c>
      <c r="N12" s="23"/>
    </row>
    <row r="13" spans="1:15" ht="12.75" customHeight="1">
      <c r="A13" s="53">
        <v>21</v>
      </c>
      <c r="B13" s="58">
        <v>588.29069375610254</v>
      </c>
      <c r="C13" s="59">
        <v>65.46809050922738</v>
      </c>
      <c r="D13" s="44">
        <v>317.67185376739343</v>
      </c>
      <c r="E13" s="59">
        <v>68.273873442600319</v>
      </c>
      <c r="F13" s="44">
        <v>270.61883998870854</v>
      </c>
      <c r="G13" s="45">
        <v>62.455163667488584</v>
      </c>
      <c r="H13" s="58">
        <v>619270.40999999945</v>
      </c>
      <c r="I13" s="59">
        <v>62.780848103601116</v>
      </c>
      <c r="J13" s="44">
        <v>322007.92099999974</v>
      </c>
      <c r="K13" s="68">
        <v>64.794533499366196</v>
      </c>
      <c r="L13" s="44">
        <v>297262.48899999983</v>
      </c>
      <c r="M13" s="45">
        <v>60.736160189780762</v>
      </c>
      <c r="N13" s="23"/>
    </row>
    <row r="14" spans="1:15" ht="12.75" customHeight="1">
      <c r="A14" s="128">
        <v>22</v>
      </c>
      <c r="B14" s="129">
        <v>586.688042739867</v>
      </c>
      <c r="C14" s="130">
        <v>65.634273615416831</v>
      </c>
      <c r="D14" s="131">
        <v>314.95782158660768</v>
      </c>
      <c r="E14" s="130">
        <v>68.545470587458695</v>
      </c>
      <c r="F14" s="131">
        <v>271.73022115325864</v>
      </c>
      <c r="G14" s="132">
        <v>62.554857870783593</v>
      </c>
      <c r="H14" s="129">
        <v>647920.91700000002</v>
      </c>
      <c r="I14" s="130">
        <v>63.311239961279753</v>
      </c>
      <c r="J14" s="131">
        <v>338024.12400000077</v>
      </c>
      <c r="K14" s="130">
        <v>63.915309832812916</v>
      </c>
      <c r="L14" s="131">
        <v>309896.79299999966</v>
      </c>
      <c r="M14" s="132">
        <v>62.665229537285619</v>
      </c>
      <c r="N14" s="23"/>
    </row>
    <row r="15" spans="1:15" ht="12.75" customHeight="1">
      <c r="A15" s="53">
        <v>23</v>
      </c>
      <c r="B15" s="58">
        <v>574.98396381378177</v>
      </c>
      <c r="C15" s="59">
        <v>67.088223003430116</v>
      </c>
      <c r="D15" s="44">
        <v>305.32994583129721</v>
      </c>
      <c r="E15" s="59">
        <v>70.102771448813172</v>
      </c>
      <c r="F15" s="44">
        <v>269.65401798248263</v>
      </c>
      <c r="G15" s="46">
        <v>63.973293005902008</v>
      </c>
      <c r="H15" s="58">
        <v>646817.18300000159</v>
      </c>
      <c r="I15" s="59">
        <v>66.392016207137516</v>
      </c>
      <c r="J15" s="44">
        <v>340660.41899999918</v>
      </c>
      <c r="K15" s="59">
        <v>68.158900374080716</v>
      </c>
      <c r="L15" s="44">
        <v>306156.76399999933</v>
      </c>
      <c r="M15" s="45">
        <v>64.530660265383304</v>
      </c>
      <c r="N15" s="23"/>
    </row>
    <row r="16" spans="1:15" ht="12.75" customHeight="1">
      <c r="A16" s="128">
        <v>24</v>
      </c>
      <c r="B16" s="129">
        <v>592.08583970641985</v>
      </c>
      <c r="C16" s="130">
        <v>68.210561133719096</v>
      </c>
      <c r="D16" s="131">
        <v>316.44444184112405</v>
      </c>
      <c r="E16" s="130">
        <v>70.391867172702945</v>
      </c>
      <c r="F16" s="131">
        <v>275.64139786529535</v>
      </c>
      <c r="G16" s="132">
        <v>65.867319189084952</v>
      </c>
      <c r="H16" s="129">
        <v>651194.09599999862</v>
      </c>
      <c r="I16" s="130">
        <v>67.790294884334898</v>
      </c>
      <c r="J16" s="131">
        <v>334314.21299999958</v>
      </c>
      <c r="K16" s="130">
        <v>69.057507593823615</v>
      </c>
      <c r="L16" s="131">
        <v>316879.88299999997</v>
      </c>
      <c r="M16" s="132">
        <v>66.502819745362743</v>
      </c>
      <c r="N16" s="23"/>
    </row>
    <row r="17" spans="1:14" ht="12.75" customHeight="1">
      <c r="A17" s="53">
        <v>25</v>
      </c>
      <c r="B17" s="58">
        <v>606.74827095794694</v>
      </c>
      <c r="C17" s="59">
        <v>71.38063172307497</v>
      </c>
      <c r="D17" s="44">
        <v>320.37178807830662</v>
      </c>
      <c r="E17" s="59">
        <v>74.379161579505123</v>
      </c>
      <c r="F17" s="44">
        <v>286.37648287963822</v>
      </c>
      <c r="G17" s="45">
        <v>68.300305864971534</v>
      </c>
      <c r="H17" s="58">
        <v>674331.78899999696</v>
      </c>
      <c r="I17" s="59">
        <v>70.925189767555082</v>
      </c>
      <c r="J17" s="44">
        <v>345114.63400000031</v>
      </c>
      <c r="K17" s="59">
        <v>72.000235014156956</v>
      </c>
      <c r="L17" s="44">
        <v>329217.15500000061</v>
      </c>
      <c r="M17" s="45">
        <v>69.832166857176887</v>
      </c>
      <c r="N17" s="23"/>
    </row>
    <row r="18" spans="1:14" ht="12.75" customHeight="1">
      <c r="A18" s="128">
        <v>26</v>
      </c>
      <c r="B18" s="129">
        <v>615.5808088455201</v>
      </c>
      <c r="C18" s="130">
        <v>72.476786727947911</v>
      </c>
      <c r="D18" s="131">
        <v>327.54005989837509</v>
      </c>
      <c r="E18" s="130">
        <v>76.218792046457878</v>
      </c>
      <c r="F18" s="131">
        <v>288.04074894714302</v>
      </c>
      <c r="G18" s="132">
        <v>68.64449513267148</v>
      </c>
      <c r="H18" s="129">
        <v>720115.87500000047</v>
      </c>
      <c r="I18" s="130">
        <v>73.943999840232905</v>
      </c>
      <c r="J18" s="131">
        <v>379281.55</v>
      </c>
      <c r="K18" s="130">
        <v>75.513461215929681</v>
      </c>
      <c r="L18" s="131">
        <v>340834.32500000001</v>
      </c>
      <c r="M18" s="132">
        <v>72.272457170826812</v>
      </c>
      <c r="N18" s="23"/>
    </row>
    <row r="19" spans="1:14" ht="12.75" customHeight="1">
      <c r="A19" s="53">
        <v>27</v>
      </c>
      <c r="B19" s="58">
        <v>703.70292359924633</v>
      </c>
      <c r="C19" s="59">
        <v>76.319549650697923</v>
      </c>
      <c r="D19" s="44">
        <v>385.87758552551128</v>
      </c>
      <c r="E19" s="59">
        <v>82.23819415931267</v>
      </c>
      <c r="F19" s="44">
        <v>317.82533807372965</v>
      </c>
      <c r="G19" s="45">
        <v>70.186671028323346</v>
      </c>
      <c r="H19" s="58">
        <v>757947.63299999922</v>
      </c>
      <c r="I19" s="59">
        <v>75.332868854562435</v>
      </c>
      <c r="J19" s="44">
        <v>391119.1669999999</v>
      </c>
      <c r="K19" s="59">
        <v>78.199377014035178</v>
      </c>
      <c r="L19" s="44">
        <v>366828.46599999914</v>
      </c>
      <c r="M19" s="45">
        <v>72.499325105005923</v>
      </c>
      <c r="N19" s="23"/>
    </row>
    <row r="20" spans="1:14" ht="12.75" customHeight="1">
      <c r="A20" s="128">
        <v>28</v>
      </c>
      <c r="B20" s="129">
        <v>803.74323190307837</v>
      </c>
      <c r="C20" s="130">
        <v>77.293596107148318</v>
      </c>
      <c r="D20" s="131">
        <v>446.0491689910877</v>
      </c>
      <c r="E20" s="130">
        <v>83.728409798099435</v>
      </c>
      <c r="F20" s="131">
        <v>357.69406291198482</v>
      </c>
      <c r="G20" s="132">
        <v>70.533830929848719</v>
      </c>
      <c r="H20" s="129">
        <v>781522.00399999996</v>
      </c>
      <c r="I20" s="130">
        <v>77.945669707617469</v>
      </c>
      <c r="J20" s="131">
        <v>419229.56600000011</v>
      </c>
      <c r="K20" s="130">
        <v>82.044846836469148</v>
      </c>
      <c r="L20" s="131">
        <v>362292.43799999985</v>
      </c>
      <c r="M20" s="132">
        <v>73.685563563529229</v>
      </c>
      <c r="N20" s="23"/>
    </row>
    <row r="21" spans="1:14" ht="12.75" customHeight="1">
      <c r="A21" s="53">
        <v>29</v>
      </c>
      <c r="B21" s="58">
        <v>871.29705099487228</v>
      </c>
      <c r="C21" s="59">
        <v>79.200537859901218</v>
      </c>
      <c r="D21" s="44">
        <v>483.23989008331216</v>
      </c>
      <c r="E21" s="59">
        <v>86.126931969014564</v>
      </c>
      <c r="F21" s="44">
        <v>388.05716091155909</v>
      </c>
      <c r="G21" s="45">
        <v>71.990908309386441</v>
      </c>
      <c r="H21" s="58">
        <v>808688.3849999985</v>
      </c>
      <c r="I21" s="59">
        <v>78.728279791283612</v>
      </c>
      <c r="J21" s="44">
        <v>440152.00099999964</v>
      </c>
      <c r="K21" s="59">
        <v>83.946024990123178</v>
      </c>
      <c r="L21" s="44">
        <v>368536.38399999903</v>
      </c>
      <c r="M21" s="45">
        <v>73.287805543585776</v>
      </c>
      <c r="N21" s="23"/>
    </row>
    <row r="22" spans="1:14" ht="12.75" customHeight="1">
      <c r="A22" s="128">
        <v>30</v>
      </c>
      <c r="B22" s="129">
        <v>930.74723154448975</v>
      </c>
      <c r="C22" s="130">
        <v>79.138652584548652</v>
      </c>
      <c r="D22" s="131">
        <v>519.50875978088459</v>
      </c>
      <c r="E22" s="130">
        <v>87.952688814276158</v>
      </c>
      <c r="F22" s="131">
        <v>411.2384717636084</v>
      </c>
      <c r="G22" s="132">
        <v>70.245725143731903</v>
      </c>
      <c r="H22" s="129">
        <v>790988.44899999804</v>
      </c>
      <c r="I22" s="130">
        <v>78.774414678828919</v>
      </c>
      <c r="J22" s="131">
        <v>425142.86799999938</v>
      </c>
      <c r="K22" s="130">
        <v>84.90496775926654</v>
      </c>
      <c r="L22" s="131">
        <v>365845.58100000065</v>
      </c>
      <c r="M22" s="132">
        <v>72.67628883747561</v>
      </c>
      <c r="N22" s="23"/>
    </row>
    <row r="23" spans="1:14" ht="12.75" customHeight="1">
      <c r="A23" s="53">
        <v>31</v>
      </c>
      <c r="B23" s="58">
        <v>1018.0552655944822</v>
      </c>
      <c r="C23" s="59">
        <v>80.454863915602104</v>
      </c>
      <c r="D23" s="44">
        <v>570.43145471954381</v>
      </c>
      <c r="E23" s="59">
        <v>89.359344816119602</v>
      </c>
      <c r="F23" s="44">
        <v>447.62381087493765</v>
      </c>
      <c r="G23" s="45">
        <v>71.389351579005293</v>
      </c>
      <c r="H23" s="58">
        <v>756945.46699999995</v>
      </c>
      <c r="I23" s="59">
        <v>79.202530366858198</v>
      </c>
      <c r="J23" s="44">
        <v>413743.89900000015</v>
      </c>
      <c r="K23" s="59">
        <v>85.976372725138773</v>
      </c>
      <c r="L23" s="44">
        <v>343201.5679999998</v>
      </c>
      <c r="M23" s="45">
        <v>72.33231038097702</v>
      </c>
      <c r="N23" s="23"/>
    </row>
    <row r="24" spans="1:14" ht="12.75" customHeight="1">
      <c r="A24" s="128">
        <v>32</v>
      </c>
      <c r="B24" s="129">
        <v>1055.0059059524476</v>
      </c>
      <c r="C24" s="130">
        <v>79.707779384376664</v>
      </c>
      <c r="D24" s="131">
        <v>600.60751417541326</v>
      </c>
      <c r="E24" s="130">
        <v>89.789797145909958</v>
      </c>
      <c r="F24" s="131">
        <v>454.39839177703624</v>
      </c>
      <c r="G24" s="132">
        <v>69.40684239724547</v>
      </c>
      <c r="H24" s="129">
        <v>773657.85599999945</v>
      </c>
      <c r="I24" s="130">
        <v>79.78667718792974</v>
      </c>
      <c r="J24" s="131">
        <v>428004.04199999984</v>
      </c>
      <c r="K24" s="130">
        <v>86.070566403007845</v>
      </c>
      <c r="L24" s="131">
        <v>345653.81399999995</v>
      </c>
      <c r="M24" s="132">
        <v>73.171767464429053</v>
      </c>
      <c r="N24" s="23"/>
    </row>
    <row r="25" spans="1:14" ht="12.75" customHeight="1">
      <c r="A25" s="53">
        <v>33</v>
      </c>
      <c r="B25" s="58">
        <v>1060.6736827850316</v>
      </c>
      <c r="C25" s="59">
        <v>80.890142608577719</v>
      </c>
      <c r="D25" s="44">
        <v>596.75676586151269</v>
      </c>
      <c r="E25" s="59">
        <v>89.90352810014501</v>
      </c>
      <c r="F25" s="44">
        <v>463.91691692352157</v>
      </c>
      <c r="G25" s="45">
        <v>71.649889311033149</v>
      </c>
      <c r="H25" s="58">
        <v>767773.8940000002</v>
      </c>
      <c r="I25" s="59">
        <v>80.8412961514926</v>
      </c>
      <c r="J25" s="44">
        <v>428541.06999999896</v>
      </c>
      <c r="K25" s="59">
        <v>88.962106046779653</v>
      </c>
      <c r="L25" s="44">
        <v>339232.82399999915</v>
      </c>
      <c r="M25" s="45">
        <v>72.482874458287796</v>
      </c>
      <c r="N25" s="23"/>
    </row>
    <row r="26" spans="1:14" ht="12.75" customHeight="1">
      <c r="A26" s="128">
        <v>34</v>
      </c>
      <c r="B26" s="129">
        <v>1105.96292151642</v>
      </c>
      <c r="C26" s="130">
        <v>80.225002461026776</v>
      </c>
      <c r="D26" s="131">
        <v>644.65359578705011</v>
      </c>
      <c r="E26" s="130">
        <v>89.567681621856806</v>
      </c>
      <c r="F26" s="131">
        <v>461.30932572936757</v>
      </c>
      <c r="G26" s="132">
        <v>70.018702342485824</v>
      </c>
      <c r="H26" s="129">
        <v>751217.50600000378</v>
      </c>
      <c r="I26" s="130">
        <v>80.301134079358334</v>
      </c>
      <c r="J26" s="131">
        <v>415526.45299999911</v>
      </c>
      <c r="K26" s="130">
        <v>88.256218836612931</v>
      </c>
      <c r="L26" s="131">
        <v>335691.05300000042</v>
      </c>
      <c r="M26" s="132">
        <v>72.241001880323964</v>
      </c>
      <c r="N26" s="23"/>
    </row>
    <row r="27" spans="1:14" ht="12.75" customHeight="1">
      <c r="A27" s="53">
        <v>35</v>
      </c>
      <c r="B27" s="58">
        <v>1129.2772775878932</v>
      </c>
      <c r="C27" s="59">
        <v>80.586163241561323</v>
      </c>
      <c r="D27" s="44">
        <v>644.38591382598884</v>
      </c>
      <c r="E27" s="59">
        <v>89.641018404092804</v>
      </c>
      <c r="F27" s="44">
        <v>484.89136376189845</v>
      </c>
      <c r="G27" s="45">
        <v>71.048708249079993</v>
      </c>
      <c r="H27" s="58">
        <v>737450.82200000132</v>
      </c>
      <c r="I27" s="59">
        <v>81.003705587244241</v>
      </c>
      <c r="J27" s="44">
        <v>409065.22100000054</v>
      </c>
      <c r="K27" s="59">
        <v>88.749321818669856</v>
      </c>
      <c r="L27" s="44">
        <v>328385.60099999933</v>
      </c>
      <c r="M27" s="45">
        <v>73.060727313075276</v>
      </c>
      <c r="N27" s="23"/>
    </row>
    <row r="28" spans="1:14" ht="12.75" customHeight="1">
      <c r="A28" s="128">
        <v>36</v>
      </c>
      <c r="B28" s="129">
        <v>1136.0755736312858</v>
      </c>
      <c r="C28" s="130">
        <v>81.463857319360329</v>
      </c>
      <c r="D28" s="131">
        <v>648.24618482208416</v>
      </c>
      <c r="E28" s="130">
        <v>90.256201677827789</v>
      </c>
      <c r="F28" s="131">
        <v>487.82938880920204</v>
      </c>
      <c r="G28" s="132">
        <v>72.127061062775667</v>
      </c>
      <c r="H28" s="129">
        <v>762224.98099999945</v>
      </c>
      <c r="I28" s="130">
        <v>80.194645131255839</v>
      </c>
      <c r="J28" s="131">
        <v>415342.42100000079</v>
      </c>
      <c r="K28" s="130">
        <v>87.769850063221313</v>
      </c>
      <c r="L28" s="131">
        <v>346882.56000000052</v>
      </c>
      <c r="M28" s="132">
        <v>72.683460297055603</v>
      </c>
      <c r="N28" s="23"/>
    </row>
    <row r="29" spans="1:14" ht="12.75" customHeight="1">
      <c r="A29" s="53">
        <v>37</v>
      </c>
      <c r="B29" s="58">
        <v>1105.305210807805</v>
      </c>
      <c r="C29" s="59">
        <v>81.258966973480526</v>
      </c>
      <c r="D29" s="44">
        <v>624.75463491058508</v>
      </c>
      <c r="E29" s="59">
        <v>90.446344984797364</v>
      </c>
      <c r="F29" s="44">
        <v>480.55057589721412</v>
      </c>
      <c r="G29" s="45">
        <v>71.779741781159572</v>
      </c>
      <c r="H29" s="58">
        <v>793207.47400000191</v>
      </c>
      <c r="I29" s="59">
        <v>81.923671259347671</v>
      </c>
      <c r="J29" s="44">
        <v>433012.16099999979</v>
      </c>
      <c r="K29" s="59">
        <v>89.091039467298103</v>
      </c>
      <c r="L29" s="44">
        <v>360195.31300000072</v>
      </c>
      <c r="M29" s="45">
        <v>74.699236264407105</v>
      </c>
      <c r="N29" s="23"/>
    </row>
    <row r="30" spans="1:14" ht="12.75" customHeight="1">
      <c r="A30" s="128">
        <v>38</v>
      </c>
      <c r="B30" s="129">
        <v>1085.0510038299592</v>
      </c>
      <c r="C30" s="130">
        <v>81.111416852624131</v>
      </c>
      <c r="D30" s="131">
        <v>625.25154273223893</v>
      </c>
      <c r="E30" s="130">
        <v>89.643489600340871</v>
      </c>
      <c r="F30" s="131">
        <v>459.79946109771527</v>
      </c>
      <c r="G30" s="132">
        <v>71.81648415300711</v>
      </c>
      <c r="H30" s="129">
        <v>901423.92300000123</v>
      </c>
      <c r="I30" s="130">
        <v>82.280385078960393</v>
      </c>
      <c r="J30" s="131">
        <v>494262.15700000059</v>
      </c>
      <c r="K30" s="130">
        <v>89.002190667736613</v>
      </c>
      <c r="L30" s="131">
        <v>407161.76599999983</v>
      </c>
      <c r="M30" s="132">
        <v>75.370409729918393</v>
      </c>
      <c r="N30" s="23"/>
    </row>
    <row r="31" spans="1:14" ht="12.75" customHeight="1">
      <c r="A31" s="53">
        <v>39</v>
      </c>
      <c r="B31" s="58">
        <v>1082.829749694826</v>
      </c>
      <c r="C31" s="59">
        <v>81.479798799013452</v>
      </c>
      <c r="D31" s="44">
        <v>616.17101853942859</v>
      </c>
      <c r="E31" s="59">
        <v>90.105213071799994</v>
      </c>
      <c r="F31" s="44">
        <v>466.65873115539216</v>
      </c>
      <c r="G31" s="45">
        <v>72.336752399420007</v>
      </c>
      <c r="H31" s="58">
        <v>986862.95199999993</v>
      </c>
      <c r="I31" s="59">
        <v>82.91574071776445</v>
      </c>
      <c r="J31" s="44">
        <v>534466.7989999986</v>
      </c>
      <c r="K31" s="59">
        <v>88.257585318970186</v>
      </c>
      <c r="L31" s="44">
        <v>452396.15299999935</v>
      </c>
      <c r="M31" s="45">
        <v>77.382449705478891</v>
      </c>
      <c r="N31" s="23"/>
    </row>
    <row r="32" spans="1:14" ht="12.75" customHeight="1">
      <c r="A32" s="128">
        <v>40</v>
      </c>
      <c r="B32" s="129">
        <v>1068.4582179946901</v>
      </c>
      <c r="C32" s="130">
        <v>81.278238125908189</v>
      </c>
      <c r="D32" s="131">
        <v>586.79062667846642</v>
      </c>
      <c r="E32" s="130">
        <v>89.230119891154672</v>
      </c>
      <c r="F32" s="131">
        <v>481.66759131622013</v>
      </c>
      <c r="G32" s="132">
        <v>73.318351683678429</v>
      </c>
      <c r="H32" s="129">
        <v>1053169.7330000002</v>
      </c>
      <c r="I32" s="130">
        <v>84.132355962811133</v>
      </c>
      <c r="J32" s="131">
        <v>562086.98199999926</v>
      </c>
      <c r="K32" s="130">
        <v>89.450560781671996</v>
      </c>
      <c r="L32" s="131">
        <v>491082.7510000008</v>
      </c>
      <c r="M32" s="132">
        <v>78.771895065182491</v>
      </c>
      <c r="N32" s="23"/>
    </row>
    <row r="33" spans="1:14" ht="12.75" customHeight="1">
      <c r="A33" s="53">
        <v>41</v>
      </c>
      <c r="B33" s="58">
        <v>1024.0679707183756</v>
      </c>
      <c r="C33" s="59">
        <v>82.267183271420564</v>
      </c>
      <c r="D33" s="44">
        <v>561.92350491333036</v>
      </c>
      <c r="E33" s="59">
        <v>90.012182429020882</v>
      </c>
      <c r="F33" s="44">
        <v>462.14446580505154</v>
      </c>
      <c r="G33" s="45">
        <v>74.475472999185229</v>
      </c>
      <c r="H33" s="58">
        <v>1109189.7409999955</v>
      </c>
      <c r="I33" s="59">
        <v>84.333450619905037</v>
      </c>
      <c r="J33" s="44">
        <v>601590.01600000134</v>
      </c>
      <c r="K33" s="59">
        <v>89.94103223944056</v>
      </c>
      <c r="L33" s="44">
        <v>507599.72499999881</v>
      </c>
      <c r="M33" s="45">
        <v>78.530668398504829</v>
      </c>
      <c r="N33" s="23"/>
    </row>
    <row r="34" spans="1:14" ht="12.75" customHeight="1">
      <c r="A34" s="128">
        <v>42</v>
      </c>
      <c r="B34" s="129">
        <v>995.08631656647106</v>
      </c>
      <c r="C34" s="130">
        <v>82.118896046663096</v>
      </c>
      <c r="D34" s="131">
        <v>547.42196766662812</v>
      </c>
      <c r="E34" s="130">
        <v>88.708485541567086</v>
      </c>
      <c r="F34" s="131">
        <v>447.66434889983935</v>
      </c>
      <c r="G34" s="132">
        <v>75.280627700282309</v>
      </c>
      <c r="H34" s="129">
        <v>1163352.5419999966</v>
      </c>
      <c r="I34" s="130">
        <v>84.705266123952995</v>
      </c>
      <c r="J34" s="131">
        <v>627647.12499999953</v>
      </c>
      <c r="K34" s="130">
        <v>89.223019979514717</v>
      </c>
      <c r="L34" s="131">
        <v>535705.41699999862</v>
      </c>
      <c r="M34" s="132">
        <v>79.961574083180437</v>
      </c>
      <c r="N34" s="23"/>
    </row>
    <row r="35" spans="1:14" ht="12.75" customHeight="1">
      <c r="A35" s="53">
        <v>43</v>
      </c>
      <c r="B35" s="58">
        <v>987.63175863647393</v>
      </c>
      <c r="C35" s="59">
        <v>82.202570366807066</v>
      </c>
      <c r="D35" s="44">
        <v>539.24459165191786</v>
      </c>
      <c r="E35" s="59">
        <v>89.391692977265109</v>
      </c>
      <c r="F35" s="44">
        <v>448.38716698455534</v>
      </c>
      <c r="G35" s="45">
        <v>74.953181087025499</v>
      </c>
      <c r="H35" s="58">
        <v>1210134.4560000035</v>
      </c>
      <c r="I35" s="59">
        <v>85.46814229367979</v>
      </c>
      <c r="J35" s="44">
        <v>649978.55799999821</v>
      </c>
      <c r="K35" s="59">
        <v>90.307249500075514</v>
      </c>
      <c r="L35" s="44">
        <v>560155.89800000074</v>
      </c>
      <c r="M35" s="45">
        <v>80.465033553436569</v>
      </c>
      <c r="N35" s="23"/>
    </row>
    <row r="36" spans="1:14" ht="12.75" customHeight="1">
      <c r="A36" s="128">
        <v>44</v>
      </c>
      <c r="B36" s="129">
        <v>972.15696650695679</v>
      </c>
      <c r="C36" s="130">
        <v>81.327215415950093</v>
      </c>
      <c r="D36" s="131">
        <v>533.19493766784592</v>
      </c>
      <c r="E36" s="130">
        <v>88.073477876713923</v>
      </c>
      <c r="F36" s="131">
        <v>438.96202883910752</v>
      </c>
      <c r="G36" s="132">
        <v>74.404501839960588</v>
      </c>
      <c r="H36" s="129">
        <v>1268558.5889999969</v>
      </c>
      <c r="I36" s="130">
        <v>84.739966550281011</v>
      </c>
      <c r="J36" s="131">
        <v>689412.37800000061</v>
      </c>
      <c r="K36" s="130">
        <v>89.021384724599798</v>
      </c>
      <c r="L36" s="131">
        <v>579146.21099999826</v>
      </c>
      <c r="M36" s="132">
        <v>80.151217737951214</v>
      </c>
      <c r="N36" s="23"/>
    </row>
    <row r="37" spans="1:14" ht="12.75" customHeight="1">
      <c r="A37" s="53">
        <v>45</v>
      </c>
      <c r="B37" s="58">
        <v>961.38416469573917</v>
      </c>
      <c r="C37" s="59">
        <v>81.855685799516024</v>
      </c>
      <c r="D37" s="44">
        <v>523.16097575378456</v>
      </c>
      <c r="E37" s="59">
        <v>88.316034747192248</v>
      </c>
      <c r="F37" s="44">
        <v>438.22318894195303</v>
      </c>
      <c r="G37" s="45">
        <v>75.281462535758891</v>
      </c>
      <c r="H37" s="58">
        <v>1168489.7450000015</v>
      </c>
      <c r="I37" s="59">
        <v>84.238480020198594</v>
      </c>
      <c r="J37" s="44">
        <v>632911.74000000057</v>
      </c>
      <c r="K37" s="59">
        <v>88.915967131620278</v>
      </c>
      <c r="L37" s="44">
        <v>535578.00499999872</v>
      </c>
      <c r="M37" s="45">
        <v>79.308202477618977</v>
      </c>
      <c r="N37" s="23"/>
    </row>
    <row r="38" spans="1:14" ht="12.75" customHeight="1">
      <c r="A38" s="128">
        <v>46</v>
      </c>
      <c r="B38" s="129">
        <v>921.39357478332749</v>
      </c>
      <c r="C38" s="130">
        <v>80.951656156164148</v>
      </c>
      <c r="D38" s="131">
        <v>494.23499264526089</v>
      </c>
      <c r="E38" s="130">
        <v>88.195754352996417</v>
      </c>
      <c r="F38" s="131">
        <v>427.15858213805876</v>
      </c>
      <c r="G38" s="132">
        <v>73.92612821486847</v>
      </c>
      <c r="H38" s="129">
        <v>1210528.6159999955</v>
      </c>
      <c r="I38" s="130">
        <v>84.956980956435515</v>
      </c>
      <c r="J38" s="131">
        <v>645315.53500000155</v>
      </c>
      <c r="K38" s="130">
        <v>89.080712914736282</v>
      </c>
      <c r="L38" s="131">
        <v>565213.08100000082</v>
      </c>
      <c r="M38" s="132">
        <v>80.692186137277929</v>
      </c>
      <c r="N38" s="23"/>
    </row>
    <row r="39" spans="1:14" ht="12.75" customHeight="1">
      <c r="A39" s="53">
        <v>47</v>
      </c>
      <c r="B39" s="58">
        <v>912.50581449890421</v>
      </c>
      <c r="C39" s="59">
        <v>80.802763416653747</v>
      </c>
      <c r="D39" s="44">
        <v>497.18468245696863</v>
      </c>
      <c r="E39" s="59">
        <v>88.208955534721724</v>
      </c>
      <c r="F39" s="44">
        <v>415.32113204192888</v>
      </c>
      <c r="G39" s="45">
        <v>73.422912125828347</v>
      </c>
      <c r="H39" s="58">
        <v>1139325.5359999985</v>
      </c>
      <c r="I39" s="59">
        <v>83.662050105137013</v>
      </c>
      <c r="J39" s="44">
        <v>603992.67500000261</v>
      </c>
      <c r="K39" s="59">
        <v>87.995631022210276</v>
      </c>
      <c r="L39" s="44">
        <v>535332.86099999945</v>
      </c>
      <c r="M39" s="45">
        <v>79.258149609091333</v>
      </c>
      <c r="N39" s="23"/>
    </row>
    <row r="40" spans="1:14" ht="12.75" customHeight="1">
      <c r="A40" s="128">
        <v>48</v>
      </c>
      <c r="B40" s="129">
        <v>887.30937152100068</v>
      </c>
      <c r="C40" s="130">
        <v>79.584471660851207</v>
      </c>
      <c r="D40" s="131">
        <v>485.82728884124566</v>
      </c>
      <c r="E40" s="130">
        <v>86.733148236282204</v>
      </c>
      <c r="F40" s="131">
        <v>401.48208267974564</v>
      </c>
      <c r="G40" s="132">
        <v>72.366822328266323</v>
      </c>
      <c r="H40" s="129">
        <v>1113066.0209999997</v>
      </c>
      <c r="I40" s="130">
        <v>83.562323135030169</v>
      </c>
      <c r="J40" s="131">
        <v>589318.74600000004</v>
      </c>
      <c r="K40" s="130">
        <v>87.388525897723099</v>
      </c>
      <c r="L40" s="131">
        <v>523747.2750000002</v>
      </c>
      <c r="M40" s="132">
        <v>79.638881478611978</v>
      </c>
      <c r="N40" s="23"/>
    </row>
    <row r="41" spans="1:14" ht="12.75" customHeight="1">
      <c r="A41" s="53">
        <v>49</v>
      </c>
      <c r="B41" s="58">
        <v>910.09290289307171</v>
      </c>
      <c r="C41" s="59">
        <v>78.484123269270484</v>
      </c>
      <c r="D41" s="44">
        <v>496.95173487090977</v>
      </c>
      <c r="E41" s="59">
        <v>86.702522357081207</v>
      </c>
      <c r="F41" s="44">
        <v>413.14116802215375</v>
      </c>
      <c r="G41" s="45">
        <v>70.45143229352351</v>
      </c>
      <c r="H41" s="58">
        <v>1114773.3280000018</v>
      </c>
      <c r="I41" s="59">
        <v>83.311462654336083</v>
      </c>
      <c r="J41" s="44">
        <v>588402.15</v>
      </c>
      <c r="K41" s="59">
        <v>87.253379627715603</v>
      </c>
      <c r="L41" s="44">
        <v>526371.17800000042</v>
      </c>
      <c r="M41" s="45">
        <v>79.3063448114426</v>
      </c>
      <c r="N41" s="23"/>
    </row>
    <row r="42" spans="1:14" ht="12.75" customHeight="1">
      <c r="A42" s="128">
        <v>50</v>
      </c>
      <c r="B42" s="129">
        <v>895.38694269562325</v>
      </c>
      <c r="C42" s="130">
        <v>77.330791696412433</v>
      </c>
      <c r="D42" s="131">
        <v>492.63817388153024</v>
      </c>
      <c r="E42" s="130">
        <v>85.56517227629223</v>
      </c>
      <c r="F42" s="131">
        <v>402.74876881408477</v>
      </c>
      <c r="G42" s="132">
        <v>69.186570671771378</v>
      </c>
      <c r="H42" s="129">
        <v>1067123.5829999943</v>
      </c>
      <c r="I42" s="130">
        <v>81.818707071506381</v>
      </c>
      <c r="J42" s="131">
        <v>549961.49100000097</v>
      </c>
      <c r="K42" s="130">
        <v>85.93771358726292</v>
      </c>
      <c r="L42" s="131">
        <v>517162.09200000035</v>
      </c>
      <c r="M42" s="132">
        <v>77.850662046707271</v>
      </c>
      <c r="N42" s="23"/>
    </row>
    <row r="43" spans="1:14" ht="12.75" customHeight="1">
      <c r="A43" s="53">
        <v>51</v>
      </c>
      <c r="B43" s="58">
        <v>832.22958242035031</v>
      </c>
      <c r="C43" s="59">
        <v>76.072920363196332</v>
      </c>
      <c r="D43" s="44">
        <v>473.57798468780351</v>
      </c>
      <c r="E43" s="59">
        <v>85.436498342086182</v>
      </c>
      <c r="F43" s="44">
        <v>358.65159773254231</v>
      </c>
      <c r="G43" s="45">
        <v>66.45570394436119</v>
      </c>
      <c r="H43" s="58">
        <v>1018746.316999999</v>
      </c>
      <c r="I43" s="59">
        <v>81.645683465828029</v>
      </c>
      <c r="J43" s="44">
        <v>536347.40300000063</v>
      </c>
      <c r="K43" s="59">
        <v>85.913243782472591</v>
      </c>
      <c r="L43" s="44">
        <v>482398.91399999929</v>
      </c>
      <c r="M43" s="45">
        <v>77.372551262506164</v>
      </c>
      <c r="N43" s="23"/>
    </row>
    <row r="44" spans="1:14" ht="12.75" customHeight="1">
      <c r="A44" s="128">
        <v>52</v>
      </c>
      <c r="B44" s="129">
        <v>738.3916477050816</v>
      </c>
      <c r="C44" s="130">
        <v>73.910430730664928</v>
      </c>
      <c r="D44" s="131">
        <v>419.26731676483109</v>
      </c>
      <c r="E44" s="130">
        <v>83.177009900562496</v>
      </c>
      <c r="F44" s="131">
        <v>319.12433094024584</v>
      </c>
      <c r="G44" s="132">
        <v>64.473543445385431</v>
      </c>
      <c r="H44" s="129">
        <v>973293.86200000427</v>
      </c>
      <c r="I44" s="130">
        <v>79.62797532771576</v>
      </c>
      <c r="J44" s="131">
        <v>509344.96600000054</v>
      </c>
      <c r="K44" s="130">
        <v>83.759405477872846</v>
      </c>
      <c r="L44" s="131">
        <v>463948.89600000129</v>
      </c>
      <c r="M44" s="132">
        <v>75.537522061034466</v>
      </c>
      <c r="N44" s="23"/>
    </row>
    <row r="45" spans="1:14" ht="12.75" customHeight="1">
      <c r="A45" s="53">
        <v>53</v>
      </c>
      <c r="B45" s="58">
        <v>692.02858869934494</v>
      </c>
      <c r="C45" s="59">
        <v>71.733679192027509</v>
      </c>
      <c r="D45" s="44">
        <v>400.52117578124916</v>
      </c>
      <c r="E45" s="59">
        <v>82.745657975292758</v>
      </c>
      <c r="F45" s="44">
        <v>291.50741291809032</v>
      </c>
      <c r="G45" s="45">
        <v>60.644757959794418</v>
      </c>
      <c r="H45" s="58">
        <v>953037.4049999984</v>
      </c>
      <c r="I45" s="59">
        <v>79.841737217909952</v>
      </c>
      <c r="J45" s="44">
        <v>500285.41800000018</v>
      </c>
      <c r="K45" s="59">
        <v>83.940987205587817</v>
      </c>
      <c r="L45" s="44">
        <v>452751.98699999973</v>
      </c>
      <c r="M45" s="45">
        <v>75.753907019679289</v>
      </c>
      <c r="N45" s="23"/>
    </row>
    <row r="46" spans="1:14" ht="12.75" customHeight="1">
      <c r="A46" s="128">
        <v>54</v>
      </c>
      <c r="B46" s="129">
        <v>505.06510887908979</v>
      </c>
      <c r="C46" s="130">
        <v>69.212678536474641</v>
      </c>
      <c r="D46" s="131">
        <v>288.45883506011842</v>
      </c>
      <c r="E46" s="130">
        <v>78.431115260300032</v>
      </c>
      <c r="F46" s="131">
        <v>216.60627381897004</v>
      </c>
      <c r="G46" s="132">
        <v>59.845417862953184</v>
      </c>
      <c r="H46" s="129">
        <v>895856.38600000134</v>
      </c>
      <c r="I46" s="130">
        <v>77.892982616310732</v>
      </c>
      <c r="J46" s="131">
        <v>471574.90899999952</v>
      </c>
      <c r="K46" s="130">
        <v>82.828501765523001</v>
      </c>
      <c r="L46" s="131">
        <v>424281.47700000013</v>
      </c>
      <c r="M46" s="132">
        <v>73.054631229777144</v>
      </c>
      <c r="N46" s="23"/>
    </row>
    <row r="47" spans="1:14" ht="12.75" customHeight="1">
      <c r="A47" s="53">
        <v>55</v>
      </c>
      <c r="B47" s="58">
        <v>631.5416873092646</v>
      </c>
      <c r="C47" s="59">
        <v>66.307331508609607</v>
      </c>
      <c r="D47" s="44">
        <v>355.27175765991319</v>
      </c>
      <c r="E47" s="59">
        <v>76.056466400729803</v>
      </c>
      <c r="F47" s="44">
        <v>276.26992964935209</v>
      </c>
      <c r="G47" s="45">
        <v>56.924086197606314</v>
      </c>
      <c r="H47" s="58">
        <v>862533.56099999964</v>
      </c>
      <c r="I47" s="59">
        <v>75.994185445466556</v>
      </c>
      <c r="J47" s="44">
        <v>458753.30700000038</v>
      </c>
      <c r="K47" s="59">
        <v>81.800873064632896</v>
      </c>
      <c r="L47" s="44">
        <v>403780.25400000019</v>
      </c>
      <c r="M47" s="45">
        <v>70.322659273669487</v>
      </c>
      <c r="N47" s="23"/>
    </row>
    <row r="48" spans="1:14" ht="12.75" customHeight="1">
      <c r="A48" s="128">
        <v>56</v>
      </c>
      <c r="B48" s="129">
        <v>660.86222074890611</v>
      </c>
      <c r="C48" s="130">
        <v>62.153229100314327</v>
      </c>
      <c r="D48" s="131">
        <v>387.4760391159067</v>
      </c>
      <c r="E48" s="130">
        <v>72.259198876146129</v>
      </c>
      <c r="F48" s="131">
        <v>273.38618163299503</v>
      </c>
      <c r="G48" s="132">
        <v>51.871187916240814</v>
      </c>
      <c r="H48" s="129">
        <v>818532.22700000182</v>
      </c>
      <c r="I48" s="130">
        <v>73.364782320907395</v>
      </c>
      <c r="J48" s="131">
        <v>440084.18399999826</v>
      </c>
      <c r="K48" s="130">
        <v>79.655482237438605</v>
      </c>
      <c r="L48" s="131">
        <v>378448.04299999907</v>
      </c>
      <c r="M48" s="132">
        <v>67.193960139210674</v>
      </c>
      <c r="N48" s="23"/>
    </row>
    <row r="49" spans="1:14" ht="12.75" customHeight="1">
      <c r="A49" s="53">
        <v>57</v>
      </c>
      <c r="B49" s="58">
        <v>628.94787568664617</v>
      </c>
      <c r="C49" s="59">
        <v>59.856499120042457</v>
      </c>
      <c r="D49" s="44">
        <v>368.86331015014736</v>
      </c>
      <c r="E49" s="59">
        <v>69.003070302907801</v>
      </c>
      <c r="F49" s="44">
        <v>260.08456553649887</v>
      </c>
      <c r="G49" s="45">
        <v>50.384571844862101</v>
      </c>
      <c r="H49" s="58">
        <v>787677.9329999988</v>
      </c>
      <c r="I49" s="59">
        <v>72.322545859751514</v>
      </c>
      <c r="J49" s="44">
        <v>424145.57</v>
      </c>
      <c r="K49" s="59">
        <v>78.108004132403053</v>
      </c>
      <c r="L49" s="44">
        <v>363532.36300000089</v>
      </c>
      <c r="M49" s="45">
        <v>66.599999999999994</v>
      </c>
      <c r="N49" s="23"/>
    </row>
    <row r="50" spans="1:14" ht="12.75" customHeight="1">
      <c r="A50" s="128">
        <v>58</v>
      </c>
      <c r="B50" s="129">
        <v>642.30611869812356</v>
      </c>
      <c r="C50" s="130">
        <v>52.877414146675122</v>
      </c>
      <c r="D50" s="131">
        <v>388.5970528717051</v>
      </c>
      <c r="E50" s="130">
        <v>62.806145879232531</v>
      </c>
      <c r="F50" s="131">
        <v>253.70906582641609</v>
      </c>
      <c r="G50" s="132">
        <v>42.569826632039671</v>
      </c>
      <c r="H50" s="129">
        <v>741710.62300000235</v>
      </c>
      <c r="I50" s="130">
        <v>69.109872135541892</v>
      </c>
      <c r="J50" s="131">
        <v>395864.55399999872</v>
      </c>
      <c r="K50" s="130">
        <v>76.137412512246215</v>
      </c>
      <c r="L50" s="131">
        <v>345846.06899999955</v>
      </c>
      <c r="M50" s="132">
        <v>62.506109189912635</v>
      </c>
      <c r="N50" s="23"/>
    </row>
    <row r="51" spans="1:14" ht="12.75" customHeight="1">
      <c r="A51" s="53">
        <v>59</v>
      </c>
      <c r="B51" s="58">
        <v>541.81955181121884</v>
      </c>
      <c r="C51" s="59">
        <v>44.52024685826013</v>
      </c>
      <c r="D51" s="44">
        <v>325.56373797607415</v>
      </c>
      <c r="E51" s="59">
        <v>53.518345301573504</v>
      </c>
      <c r="F51" s="44">
        <v>216.25581383514356</v>
      </c>
      <c r="G51" s="45">
        <v>35.527688752538872</v>
      </c>
      <c r="H51" s="58">
        <v>693558.93300000124</v>
      </c>
      <c r="I51" s="59">
        <v>65.294185133119939</v>
      </c>
      <c r="J51" s="44">
        <v>387087.25799999916</v>
      </c>
      <c r="K51" s="59">
        <v>72.689032643354778</v>
      </c>
      <c r="L51" s="44">
        <v>306471.67499999888</v>
      </c>
      <c r="M51" s="45">
        <v>57.859637086108421</v>
      </c>
      <c r="N51" s="23"/>
    </row>
    <row r="52" spans="1:14" ht="12.75" customHeight="1">
      <c r="A52" s="128">
        <v>60</v>
      </c>
      <c r="B52" s="129">
        <v>398.31732077789337</v>
      </c>
      <c r="C52" s="130">
        <v>29.401953040019144</v>
      </c>
      <c r="D52" s="131">
        <v>276.7582358245848</v>
      </c>
      <c r="E52" s="130">
        <v>41.083517966183663</v>
      </c>
      <c r="F52" s="131">
        <v>121.55908495330814</v>
      </c>
      <c r="G52" s="132">
        <v>17.84791129557717</v>
      </c>
      <c r="H52" s="129">
        <v>571789.57899999979</v>
      </c>
      <c r="I52" s="130">
        <v>54.262381792779799</v>
      </c>
      <c r="J52" s="131">
        <v>329217.89500000101</v>
      </c>
      <c r="K52" s="130">
        <v>63.21246701595534</v>
      </c>
      <c r="L52" s="131">
        <v>242571.68400000007</v>
      </c>
      <c r="M52" s="132">
        <v>45.515942243546661</v>
      </c>
      <c r="N52" s="23"/>
    </row>
    <row r="53" spans="1:14" ht="12.75" customHeight="1">
      <c r="A53" s="53">
        <v>61</v>
      </c>
      <c r="B53" s="58">
        <v>305.61570682525564</v>
      </c>
      <c r="C53" s="59">
        <v>24.217708688489544</v>
      </c>
      <c r="D53" s="44">
        <v>214.22473984527588</v>
      </c>
      <c r="E53" s="59">
        <v>34.296690997919299</v>
      </c>
      <c r="F53" s="44">
        <v>91.390966979980604</v>
      </c>
      <c r="G53" s="45">
        <v>14.339680125925879</v>
      </c>
      <c r="H53" s="58">
        <v>475173.70700000081</v>
      </c>
      <c r="I53" s="59">
        <v>47.177946463735751</v>
      </c>
      <c r="J53" s="44">
        <v>281713.72200000001</v>
      </c>
      <c r="K53" s="59">
        <v>56.510357170928096</v>
      </c>
      <c r="L53" s="44">
        <v>193459.98500000016</v>
      </c>
      <c r="M53" s="45">
        <v>38.031946483664463</v>
      </c>
      <c r="N53" s="23"/>
    </row>
    <row r="54" spans="1:14" ht="12.75" customHeight="1">
      <c r="A54" s="128">
        <v>62</v>
      </c>
      <c r="B54" s="129">
        <v>231.02302587890586</v>
      </c>
      <c r="C54" s="130">
        <v>19.911139749786656</v>
      </c>
      <c r="D54" s="131">
        <v>166.11850598144508</v>
      </c>
      <c r="E54" s="130">
        <v>28.740523894173236</v>
      </c>
      <c r="F54" s="131">
        <v>64.904519897460887</v>
      </c>
      <c r="G54" s="132">
        <v>11.146689158569728</v>
      </c>
      <c r="H54" s="129">
        <v>370728.74300000054</v>
      </c>
      <c r="I54" s="130">
        <v>40.73059093088299</v>
      </c>
      <c r="J54" s="131">
        <v>222799.639</v>
      </c>
      <c r="K54" s="130">
        <v>49.131634767493118</v>
      </c>
      <c r="L54" s="131">
        <v>147929.10399999999</v>
      </c>
      <c r="M54" s="132">
        <v>32.389281896281865</v>
      </c>
      <c r="N54" s="23"/>
    </row>
    <row r="55" spans="1:14" ht="12.75" customHeight="1">
      <c r="A55" s="53">
        <v>63</v>
      </c>
      <c r="B55" s="58">
        <v>140.69315294647211</v>
      </c>
      <c r="C55" s="59">
        <v>12.72433530985405</v>
      </c>
      <c r="D55" s="44">
        <v>89.85195497131339</v>
      </c>
      <c r="E55" s="59">
        <v>16.660833588030815</v>
      </c>
      <c r="F55" s="44">
        <v>50.841197975158707</v>
      </c>
      <c r="G55" s="45">
        <v>8.9761856651476926</v>
      </c>
      <c r="H55" s="58">
        <v>270686.31099999975</v>
      </c>
      <c r="I55" s="59">
        <v>30.317153612870154</v>
      </c>
      <c r="J55" s="44">
        <v>158213.74800000005</v>
      </c>
      <c r="K55" s="59">
        <v>37.110797620664357</v>
      </c>
      <c r="L55" s="44">
        <v>112472.56299999981</v>
      </c>
      <c r="M55" s="45">
        <v>24.108808265443709</v>
      </c>
      <c r="N55" s="23"/>
    </row>
    <row r="56" spans="1:14" ht="12.75" customHeight="1">
      <c r="A56" s="128">
        <v>64</v>
      </c>
      <c r="B56" s="129">
        <v>110.12526291656505</v>
      </c>
      <c r="C56" s="130">
        <v>10.260072025640135</v>
      </c>
      <c r="D56" s="131">
        <v>70.747553955078033</v>
      </c>
      <c r="E56" s="130">
        <v>13.41467575776025</v>
      </c>
      <c r="F56" s="131">
        <v>39.377708961486846</v>
      </c>
      <c r="G56" s="132">
        <v>7.2127098189359993</v>
      </c>
      <c r="H56" s="129">
        <v>165288.522</v>
      </c>
      <c r="I56" s="130">
        <v>24.299098911408056</v>
      </c>
      <c r="J56" s="131">
        <v>102427.62599999986</v>
      </c>
      <c r="K56" s="130">
        <v>30.348544415052984</v>
      </c>
      <c r="L56" s="131">
        <v>62860.896000000037</v>
      </c>
      <c r="M56" s="132">
        <v>18.341729544478561</v>
      </c>
      <c r="N56" s="23"/>
    </row>
    <row r="57" spans="1:14" ht="12.75" customHeight="1">
      <c r="A57" s="53">
        <v>65</v>
      </c>
      <c r="B57" s="58">
        <v>71.998356964111323</v>
      </c>
      <c r="C57" s="59">
        <v>6.8889422253733184</v>
      </c>
      <c r="D57" s="44">
        <v>49.10875196075434</v>
      </c>
      <c r="E57" s="59">
        <v>9.7776905114209942</v>
      </c>
      <c r="F57" s="44">
        <v>22.889605003356937</v>
      </c>
      <c r="G57" s="45">
        <v>4.2163576573538801</v>
      </c>
      <c r="H57" s="58">
        <v>92373.432999999888</v>
      </c>
      <c r="I57" s="59">
        <v>11.478244397123824</v>
      </c>
      <c r="J57" s="44">
        <v>52302.188000000031</v>
      </c>
      <c r="K57" s="59">
        <v>13.418368846605313</v>
      </c>
      <c r="L57" s="44">
        <v>40071.244999999995</v>
      </c>
      <c r="M57" s="45">
        <v>9.655973463346621</v>
      </c>
      <c r="N57" s="23"/>
    </row>
    <row r="58" spans="1:14" ht="12.75" customHeight="1">
      <c r="A58" s="128">
        <v>66</v>
      </c>
      <c r="B58" s="129">
        <v>47.883484962463413</v>
      </c>
      <c r="C58" s="130">
        <v>5.6306963150562073</v>
      </c>
      <c r="D58" s="131">
        <v>30.982029968261717</v>
      </c>
      <c r="E58" s="130">
        <v>7.3531811103839519</v>
      </c>
      <c r="F58" s="131">
        <v>16.901454994201661</v>
      </c>
      <c r="G58" s="132">
        <v>3.9391921368774079</v>
      </c>
      <c r="H58" s="129">
        <v>92886.818000000087</v>
      </c>
      <c r="I58" s="130">
        <v>9.7065520089062964</v>
      </c>
      <c r="J58" s="131">
        <v>57162.018000000004</v>
      </c>
      <c r="K58" s="130">
        <v>12.447679671971224</v>
      </c>
      <c r="L58" s="131">
        <v>35724.800000000003</v>
      </c>
      <c r="M58" s="132">
        <v>7.1775256396514155</v>
      </c>
      <c r="N58" s="23"/>
    </row>
    <row r="59" spans="1:14" ht="12.75" customHeight="1">
      <c r="A59" s="53">
        <v>67</v>
      </c>
      <c r="B59" s="58">
        <v>40.97310199737548</v>
      </c>
      <c r="C59" s="59">
        <v>5.1306031738400826</v>
      </c>
      <c r="D59" s="44">
        <v>25.212293006896974</v>
      </c>
      <c r="E59" s="59">
        <v>6.7445596881758565</v>
      </c>
      <c r="F59" s="44">
        <v>15.760808990478516</v>
      </c>
      <c r="G59" s="45">
        <v>3.7102999162195318</v>
      </c>
      <c r="H59" s="58">
        <v>75491.988000000041</v>
      </c>
      <c r="I59" s="59">
        <v>8.4292766094423826</v>
      </c>
      <c r="J59" s="44">
        <v>48106.703000000001</v>
      </c>
      <c r="K59" s="59">
        <v>11.11408007456386</v>
      </c>
      <c r="L59" s="44">
        <v>27385.285000000007</v>
      </c>
      <c r="M59" s="45">
        <v>5.9179686753778782</v>
      </c>
      <c r="N59" s="23"/>
    </row>
    <row r="60" spans="1:14" ht="12.75" customHeight="1">
      <c r="A60" s="128">
        <v>68</v>
      </c>
      <c r="B60" s="129">
        <v>32.04932596588133</v>
      </c>
      <c r="C60" s="130">
        <v>4.0441696342976154</v>
      </c>
      <c r="D60" s="131">
        <v>22.489600959777821</v>
      </c>
      <c r="E60" s="130">
        <v>6.1133172713509456</v>
      </c>
      <c r="F60" s="131">
        <v>9.5597250061035179</v>
      </c>
      <c r="G60" s="132">
        <v>2.2514481028620197</v>
      </c>
      <c r="H60" s="129">
        <v>73633.310999999987</v>
      </c>
      <c r="I60" s="130">
        <v>7.2916002523071333</v>
      </c>
      <c r="J60" s="131">
        <v>45283.397000000026</v>
      </c>
      <c r="K60" s="130">
        <v>9.2904309535513239</v>
      </c>
      <c r="L60" s="131">
        <v>28349.913999999997</v>
      </c>
      <c r="M60" s="132">
        <v>5.4266756795058368</v>
      </c>
      <c r="N60" s="23"/>
    </row>
    <row r="61" spans="1:14" ht="12.75" customHeight="1">
      <c r="A61" s="53">
        <v>69</v>
      </c>
      <c r="B61" s="58">
        <v>32.989117942810076</v>
      </c>
      <c r="C61" s="59">
        <v>3.8748529652721428</v>
      </c>
      <c r="D61" s="44">
        <v>22.318636970520028</v>
      </c>
      <c r="E61" s="59">
        <v>5.736028147023811</v>
      </c>
      <c r="F61" s="44">
        <v>10.670480972290038</v>
      </c>
      <c r="G61" s="45">
        <v>2.3082853452615932</v>
      </c>
      <c r="H61" s="58">
        <v>69784.996999999974</v>
      </c>
      <c r="I61" s="59">
        <v>6.3941371994526373</v>
      </c>
      <c r="J61" s="44">
        <v>40330.364999999983</v>
      </c>
      <c r="K61" s="59">
        <v>7.9884823409035528</v>
      </c>
      <c r="L61" s="44">
        <v>29454.631999999998</v>
      </c>
      <c r="M61" s="45">
        <v>5.0218119342561032</v>
      </c>
      <c r="N61" s="23"/>
    </row>
    <row r="62" spans="1:14" ht="12.75" customHeight="1">
      <c r="A62" s="128">
        <v>70</v>
      </c>
      <c r="B62" s="129">
        <v>27.80943703460693</v>
      </c>
      <c r="C62" s="130">
        <v>3.3745700104997947</v>
      </c>
      <c r="D62" s="131">
        <v>18.160517028808606</v>
      </c>
      <c r="E62" s="130">
        <v>4.7322685665277389</v>
      </c>
      <c r="F62" s="131">
        <v>9.6489200057983382</v>
      </c>
      <c r="G62" s="132">
        <v>2.1912974236781735</v>
      </c>
      <c r="H62" s="129">
        <v>59017.028999999988</v>
      </c>
      <c r="I62" s="130">
        <v>5.1670756503778783</v>
      </c>
      <c r="J62" s="131">
        <v>36527.847999999991</v>
      </c>
      <c r="K62" s="130">
        <v>6.7988895242358804</v>
      </c>
      <c r="L62" s="131">
        <v>22489.181</v>
      </c>
      <c r="M62" s="132">
        <v>3.7177565122075542</v>
      </c>
      <c r="N62" s="23"/>
    </row>
    <row r="63" spans="1:14" ht="12.75" customHeight="1">
      <c r="A63" s="53">
        <v>71</v>
      </c>
      <c r="B63" s="58">
        <v>22.485922996520991</v>
      </c>
      <c r="C63" s="59">
        <v>2.8261618799420432</v>
      </c>
      <c r="D63" s="44">
        <v>15.038064971923829</v>
      </c>
      <c r="E63" s="59">
        <v>4.2204113772869967</v>
      </c>
      <c r="F63" s="44">
        <v>7.4478580245971697</v>
      </c>
      <c r="G63" s="45">
        <v>1.695326121913189</v>
      </c>
      <c r="H63" s="58">
        <v>39047.866999999984</v>
      </c>
      <c r="I63" s="59">
        <v>3.6876077344341747</v>
      </c>
      <c r="J63" s="44">
        <v>24826.943999999992</v>
      </c>
      <c r="K63" s="59">
        <v>5.078453425206706</v>
      </c>
      <c r="L63" s="44">
        <v>14220.923000000003</v>
      </c>
      <c r="M63" s="45">
        <v>2.4947846814872072</v>
      </c>
      <c r="N63" s="23"/>
    </row>
    <row r="64" spans="1:14" ht="12.75" customHeight="1">
      <c r="A64" s="128">
        <v>72</v>
      </c>
      <c r="B64" s="129">
        <v>18.306008056640636</v>
      </c>
      <c r="C64" s="130">
        <v>2.3659875164057302</v>
      </c>
      <c r="D64" s="131">
        <v>11.679823036193843</v>
      </c>
      <c r="E64" s="130">
        <v>3.5530443879401266</v>
      </c>
      <c r="F64" s="131">
        <v>6.6261850204467772</v>
      </c>
      <c r="G64" s="132">
        <v>1.4890700425813439</v>
      </c>
      <c r="H64" s="129">
        <v>33059.004000000001</v>
      </c>
      <c r="I64" s="130">
        <v>3.327102386575294</v>
      </c>
      <c r="J64" s="131">
        <v>21931.953000000001</v>
      </c>
      <c r="K64" s="130">
        <v>4.6799589792991831</v>
      </c>
      <c r="L64" s="131">
        <v>11127.051000000003</v>
      </c>
      <c r="M64" s="132">
        <v>2.1194709457522838</v>
      </c>
      <c r="N64" s="23"/>
    </row>
    <row r="65" spans="1:15" ht="12.75" customHeight="1">
      <c r="A65" s="53">
        <v>73</v>
      </c>
      <c r="B65" s="58">
        <v>14.1776669998169</v>
      </c>
      <c r="C65" s="59">
        <v>1.9673524130556881</v>
      </c>
      <c r="D65" s="44">
        <v>8.852280990600585</v>
      </c>
      <c r="E65" s="59">
        <v>2.9859238141885527</v>
      </c>
      <c r="F65" s="47">
        <v>5.3253860092163094</v>
      </c>
      <c r="G65" s="48">
        <v>1.255454383389478</v>
      </c>
      <c r="H65" s="58">
        <v>26240.02</v>
      </c>
      <c r="I65" s="59">
        <v>2.8146229500664295</v>
      </c>
      <c r="J65" s="44">
        <v>17248.298000000006</v>
      </c>
      <c r="K65" s="59">
        <v>4.0522771845500349</v>
      </c>
      <c r="L65" s="44">
        <v>8991.7219999999998</v>
      </c>
      <c r="M65" s="45">
        <v>1.7748096852527171</v>
      </c>
      <c r="N65" s="23"/>
    </row>
    <row r="66" spans="1:15" ht="12.75" customHeight="1">
      <c r="A66" s="128">
        <v>74</v>
      </c>
      <c r="B66" s="129">
        <v>14.289092002868651</v>
      </c>
      <c r="C66" s="130">
        <v>2.0363730460175407</v>
      </c>
      <c r="D66" s="131">
        <v>7.9099239883422872</v>
      </c>
      <c r="E66" s="130">
        <v>2.9419942360822904</v>
      </c>
      <c r="F66" s="133">
        <v>6.3791680145263685</v>
      </c>
      <c r="G66" s="134">
        <v>1.4738256317845109</v>
      </c>
      <c r="H66" s="129">
        <v>22543.741999999998</v>
      </c>
      <c r="I66" s="130">
        <v>2.608541624749686</v>
      </c>
      <c r="J66" s="131">
        <v>14235.592000000001</v>
      </c>
      <c r="K66" s="130">
        <v>3.5705432822833845</v>
      </c>
      <c r="L66" s="131">
        <v>8308.15</v>
      </c>
      <c r="M66" s="132">
        <v>1.7846555938634012</v>
      </c>
      <c r="N66" s="23"/>
    </row>
    <row r="67" spans="1:15" ht="12.75" customHeight="1">
      <c r="A67" s="54">
        <v>75</v>
      </c>
      <c r="B67" s="60">
        <v>10.194924011230471</v>
      </c>
      <c r="C67" s="61">
        <v>1.5687110940106035</v>
      </c>
      <c r="D67" s="49">
        <v>6.2831669921874997</v>
      </c>
      <c r="E67" s="61">
        <v>2.6542873768668507</v>
      </c>
      <c r="F67" s="51">
        <v>3.9117570190429687</v>
      </c>
      <c r="G67" s="52">
        <v>0.94675757851685405</v>
      </c>
      <c r="H67" s="60">
        <v>19304.135000000006</v>
      </c>
      <c r="I67" s="61">
        <v>2.3385484735738618</v>
      </c>
      <c r="J67" s="49">
        <v>12270.541999999999</v>
      </c>
      <c r="K67" s="61">
        <v>3.2407018611767331</v>
      </c>
      <c r="L67" s="49">
        <v>7033.5930000000017</v>
      </c>
      <c r="M67" s="50">
        <v>1.5740858782462301</v>
      </c>
      <c r="N67" s="23"/>
    </row>
    <row r="68" spans="1:15">
      <c r="A68" s="237" t="s">
        <v>115</v>
      </c>
      <c r="B68" s="23"/>
      <c r="C68" s="23"/>
      <c r="D68" s="23"/>
      <c r="E68" s="23"/>
      <c r="F68" s="23"/>
      <c r="G68" s="23"/>
      <c r="H68" s="23"/>
      <c r="I68" s="23"/>
      <c r="J68" s="23"/>
      <c r="K68" s="23"/>
      <c r="L68" s="23"/>
      <c r="M68" s="23"/>
      <c r="N68" s="23"/>
      <c r="O68" s="171"/>
    </row>
    <row r="69" spans="1:15">
      <c r="A69" s="55"/>
      <c r="B69" s="23"/>
      <c r="C69" s="23"/>
      <c r="D69" s="23"/>
      <c r="E69" s="23"/>
      <c r="F69" s="23"/>
      <c r="G69" s="23"/>
      <c r="H69" s="23"/>
      <c r="I69" s="23"/>
      <c r="J69" s="23"/>
      <c r="K69" s="23"/>
      <c r="L69" s="23"/>
      <c r="M69" s="23"/>
      <c r="N69" s="23"/>
    </row>
    <row r="70" spans="1:15">
      <c r="A70" s="90"/>
      <c r="B70" s="23"/>
      <c r="C70" s="23"/>
      <c r="D70" s="23"/>
      <c r="E70" s="23"/>
      <c r="F70" s="23"/>
      <c r="G70" s="23"/>
      <c r="H70" s="23"/>
      <c r="I70" s="23"/>
      <c r="J70" s="23"/>
      <c r="K70" s="23"/>
      <c r="L70" s="23"/>
      <c r="M70" s="23"/>
      <c r="N70" s="23"/>
    </row>
  </sheetData>
  <mergeCells count="13">
    <mergeCell ref="A1:B1"/>
    <mergeCell ref="A2:M2"/>
    <mergeCell ref="A3:A6"/>
    <mergeCell ref="B3:G3"/>
    <mergeCell ref="H3:M3"/>
    <mergeCell ref="D5:E5"/>
    <mergeCell ref="F5:G5"/>
    <mergeCell ref="J5:K5"/>
    <mergeCell ref="L5:M5"/>
    <mergeCell ref="B4:C5"/>
    <mergeCell ref="D4:G4"/>
    <mergeCell ref="H4:I5"/>
    <mergeCell ref="J4:M4"/>
  </mergeCells>
  <phoneticPr fontId="1" type="noConversion"/>
  <hyperlinks>
    <hyperlink ref="A1:B1" location="Inhalt!A1" display="Zurück zum Inhalt"/>
  </hyperlinks>
  <pageMargins left="0.75000000000000011" right="0.75000000000000011" top="1" bottom="1" header="0.49" footer="0.49"/>
  <pageSetup paperSize="9" scale="63" orientation="portrait"/>
  <ignoredErrors>
    <ignoredError sqref="B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pageSetUpPr fitToPage="1"/>
  </sheetPr>
  <dimension ref="A1:I49"/>
  <sheetViews>
    <sheetView workbookViewId="0">
      <selection sqref="A1:B1"/>
    </sheetView>
  </sheetViews>
  <sheetFormatPr baseColWidth="10" defaultColWidth="8.88671875" defaultRowHeight="12.75"/>
  <cols>
    <col min="1" max="1" width="9.33203125" style="1" customWidth="1"/>
    <col min="2" max="2" width="6.6640625" style="1" customWidth="1"/>
    <col min="3" max="4" width="8.88671875" style="1" customWidth="1"/>
    <col min="5" max="5" width="11.6640625" style="1" customWidth="1"/>
    <col min="6" max="6" width="12.33203125" style="1" customWidth="1"/>
    <col min="7" max="7" width="12.77734375" style="1" customWidth="1"/>
    <col min="8" max="8" width="10.44140625" style="1" customWidth="1"/>
    <col min="9" max="16384" width="8.88671875" style="1"/>
  </cols>
  <sheetData>
    <row r="1" spans="1:9" ht="26.25" customHeight="1">
      <c r="A1" s="299" t="s">
        <v>149</v>
      </c>
      <c r="B1" s="299"/>
    </row>
    <row r="2" spans="1:9" ht="30" customHeight="1">
      <c r="A2" s="349" t="s">
        <v>159</v>
      </c>
      <c r="B2" s="349"/>
      <c r="C2" s="349"/>
      <c r="D2" s="349"/>
      <c r="E2" s="349"/>
      <c r="F2" s="349"/>
      <c r="H2" s="169"/>
    </row>
    <row r="3" spans="1:9" ht="12.75" customHeight="1">
      <c r="A3" s="353" t="s">
        <v>8</v>
      </c>
      <c r="B3" s="355" t="s">
        <v>0</v>
      </c>
      <c r="C3" s="355" t="s">
        <v>12</v>
      </c>
      <c r="D3" s="355"/>
      <c r="E3" s="356" t="s">
        <v>6</v>
      </c>
      <c r="F3" s="351" t="s">
        <v>102</v>
      </c>
      <c r="G3" s="3"/>
      <c r="H3" s="171"/>
      <c r="I3" s="3"/>
    </row>
    <row r="4" spans="1:9">
      <c r="A4" s="353"/>
      <c r="B4" s="355"/>
      <c r="C4" s="167" t="s">
        <v>4</v>
      </c>
      <c r="D4" s="167" t="s">
        <v>5</v>
      </c>
      <c r="E4" s="356"/>
      <c r="F4" s="351"/>
      <c r="G4" s="3"/>
      <c r="H4" s="3"/>
      <c r="I4" s="3"/>
    </row>
    <row r="5" spans="1:9">
      <c r="A5" s="354"/>
      <c r="B5" s="350" t="s">
        <v>34</v>
      </c>
      <c r="C5" s="350"/>
      <c r="D5" s="350"/>
      <c r="E5" s="166" t="s">
        <v>101</v>
      </c>
      <c r="F5" s="352"/>
      <c r="G5" s="3"/>
      <c r="H5" s="3"/>
      <c r="I5" s="3"/>
    </row>
    <row r="6" spans="1:9" ht="14.25" customHeight="1">
      <c r="A6" s="359">
        <v>2010</v>
      </c>
      <c r="B6" s="363"/>
      <c r="C6" s="363"/>
      <c r="D6" s="363"/>
      <c r="E6" s="363"/>
      <c r="F6" s="363"/>
      <c r="G6" s="3"/>
      <c r="H6" s="3"/>
      <c r="I6" s="3"/>
    </row>
    <row r="7" spans="1:9">
      <c r="A7" s="32" t="s">
        <v>0</v>
      </c>
      <c r="B7" s="28">
        <f>SUM(B8,B9,B13)</f>
        <v>81715.335500000307</v>
      </c>
      <c r="C7" s="28">
        <f>SUM(C8,C9,C13)</f>
        <v>40058.728884000011</v>
      </c>
      <c r="D7" s="28">
        <f>SUM(D8,D9,D13)</f>
        <v>41656.606616000303</v>
      </c>
      <c r="E7" s="24">
        <f>SUM(E8,E9,E13)</f>
        <v>100</v>
      </c>
      <c r="F7" s="186"/>
      <c r="G7" s="17"/>
      <c r="H7" s="3"/>
      <c r="I7" s="3"/>
    </row>
    <row r="8" spans="1:9" ht="12.75" customHeight="1">
      <c r="A8" s="135" t="s">
        <v>22</v>
      </c>
      <c r="B8" s="136">
        <f t="shared" ref="B8:B13" si="0">SUM(C8:D8)</f>
        <v>13994.955683999877</v>
      </c>
      <c r="C8" s="136">
        <v>7199.6863699999039</v>
      </c>
      <c r="D8" s="136">
        <v>6795.2693139999737</v>
      </c>
      <c r="E8" s="137">
        <f t="shared" ref="E8:E13" si="1">B8/$B$7*100</f>
        <v>17.126473994590434</v>
      </c>
      <c r="F8" s="358">
        <f>(B8+B13)/B9</f>
        <v>0.735479061609425</v>
      </c>
    </row>
    <row r="9" spans="1:9" ht="12.75" customHeight="1">
      <c r="A9" s="33" t="s">
        <v>23</v>
      </c>
      <c r="B9" s="28">
        <f t="shared" si="0"/>
        <v>47085.175101000787</v>
      </c>
      <c r="C9" s="28">
        <v>23758.529542000295</v>
      </c>
      <c r="D9" s="28">
        <v>23326.645559000495</v>
      </c>
      <c r="E9" s="16">
        <f t="shared" si="1"/>
        <v>57.620977522634796</v>
      </c>
      <c r="F9" s="358"/>
    </row>
    <row r="10" spans="1:9" ht="12.75" customHeight="1">
      <c r="A10" s="138" t="s">
        <v>64</v>
      </c>
      <c r="B10" s="136">
        <f t="shared" si="0"/>
        <v>10811.263730000086</v>
      </c>
      <c r="C10" s="136">
        <v>5512.1788670000506</v>
      </c>
      <c r="D10" s="136">
        <v>5299.0848630000346</v>
      </c>
      <c r="E10" s="137">
        <f t="shared" si="1"/>
        <v>13.230397530461152</v>
      </c>
      <c r="F10" s="358"/>
    </row>
    <row r="11" spans="1:9" ht="12.75" customHeight="1">
      <c r="A11" s="34" t="s">
        <v>65</v>
      </c>
      <c r="B11" s="28">
        <f t="shared" si="0"/>
        <v>23626.812060000022</v>
      </c>
      <c r="C11" s="28">
        <v>11979.070148000044</v>
      </c>
      <c r="D11" s="28">
        <v>11647.741911999978</v>
      </c>
      <c r="E11" s="16">
        <f t="shared" si="1"/>
        <v>28.913559389351018</v>
      </c>
      <c r="F11" s="358"/>
    </row>
    <row r="12" spans="1:9" ht="12.75" customHeight="1">
      <c r="A12" s="139" t="s">
        <v>66</v>
      </c>
      <c r="B12" s="136">
        <f t="shared" si="0"/>
        <v>12647.099310999985</v>
      </c>
      <c r="C12" s="136">
        <v>6267.2805269999562</v>
      </c>
      <c r="D12" s="136">
        <v>6379.8187840000292</v>
      </c>
      <c r="E12" s="137">
        <f t="shared" si="1"/>
        <v>15.477020602821778</v>
      </c>
      <c r="F12" s="358"/>
    </row>
    <row r="13" spans="1:9" ht="12.75" customHeight="1">
      <c r="A13" s="33" t="s">
        <v>24</v>
      </c>
      <c r="B13" s="28">
        <f t="shared" si="0"/>
        <v>20635.204714999643</v>
      </c>
      <c r="C13" s="28">
        <v>9100.5129719998095</v>
      </c>
      <c r="D13" s="28">
        <v>11534.691742999836</v>
      </c>
      <c r="E13" s="16">
        <f t="shared" si="1"/>
        <v>25.252548482774774</v>
      </c>
      <c r="F13" s="358"/>
    </row>
    <row r="14" spans="1:9" ht="14.25" customHeight="1">
      <c r="A14" s="359" t="s">
        <v>7</v>
      </c>
      <c r="B14" s="363"/>
      <c r="C14" s="363"/>
      <c r="D14" s="363"/>
      <c r="E14" s="363"/>
      <c r="F14" s="363"/>
    </row>
    <row r="15" spans="1:9">
      <c r="A15" s="140" t="s">
        <v>0</v>
      </c>
      <c r="B15" s="136">
        <f>SUM(B16,B17,B21)</f>
        <v>78794</v>
      </c>
      <c r="C15" s="136">
        <f>SUM(C16,C17,C21)</f>
        <v>38698</v>
      </c>
      <c r="D15" s="136">
        <f>SUM(D16,D17,D21)</f>
        <v>40096</v>
      </c>
      <c r="E15" s="141">
        <f>SUM(E16,E17,E21)</f>
        <v>100.00000000000001</v>
      </c>
      <c r="F15" s="187"/>
    </row>
    <row r="16" spans="1:9" ht="12.75" customHeight="1">
      <c r="A16" s="32" t="s">
        <v>22</v>
      </c>
      <c r="B16" s="28">
        <f t="shared" ref="B16:B21" si="2">SUM(C16:D16)</f>
        <v>12601</v>
      </c>
      <c r="C16" s="28">
        <v>6470</v>
      </c>
      <c r="D16" s="28">
        <v>6131</v>
      </c>
      <c r="E16" s="16">
        <f t="shared" ref="E16:E21" si="3">B16/$B$15*100</f>
        <v>15.992334441708758</v>
      </c>
      <c r="F16" s="358">
        <f>(B16+B21)/B17</f>
        <v>0.93535234446000048</v>
      </c>
    </row>
    <row r="17" spans="1:8" ht="12.75" customHeight="1">
      <c r="A17" s="140" t="s">
        <v>23</v>
      </c>
      <c r="B17" s="136">
        <f t="shared" si="2"/>
        <v>40713</v>
      </c>
      <c r="C17" s="136">
        <v>20589</v>
      </c>
      <c r="D17" s="136">
        <v>20124</v>
      </c>
      <c r="E17" s="137">
        <f t="shared" si="3"/>
        <v>51.670177932329878</v>
      </c>
      <c r="F17" s="358"/>
    </row>
    <row r="18" spans="1:8" ht="12.75" customHeight="1">
      <c r="A18" s="35" t="s">
        <v>64</v>
      </c>
      <c r="B18" s="28">
        <f t="shared" si="2"/>
        <v>8726</v>
      </c>
      <c r="C18" s="28">
        <v>4438</v>
      </c>
      <c r="D18" s="28">
        <v>4288</v>
      </c>
      <c r="E18" s="16">
        <f t="shared" si="3"/>
        <v>11.074447292941086</v>
      </c>
      <c r="F18" s="358"/>
    </row>
    <row r="19" spans="1:8" ht="12.75" customHeight="1">
      <c r="A19" s="139" t="s">
        <v>65</v>
      </c>
      <c r="B19" s="136">
        <f t="shared" si="2"/>
        <v>19399</v>
      </c>
      <c r="C19" s="136">
        <v>9819</v>
      </c>
      <c r="D19" s="136">
        <v>9580</v>
      </c>
      <c r="E19" s="137">
        <f t="shared" si="3"/>
        <v>24.619894915856538</v>
      </c>
      <c r="F19" s="358"/>
    </row>
    <row r="20" spans="1:8" ht="12.75" customHeight="1">
      <c r="A20" s="34" t="s">
        <v>66</v>
      </c>
      <c r="B20" s="28">
        <f t="shared" si="2"/>
        <v>12588</v>
      </c>
      <c r="C20" s="28">
        <v>6332</v>
      </c>
      <c r="D20" s="28">
        <v>6256</v>
      </c>
      <c r="E20" s="16">
        <f t="shared" si="3"/>
        <v>15.975835723532247</v>
      </c>
      <c r="F20" s="358"/>
    </row>
    <row r="21" spans="1:8" ht="12.75" customHeight="1">
      <c r="A21" s="140" t="s">
        <v>24</v>
      </c>
      <c r="B21" s="136">
        <f t="shared" si="2"/>
        <v>25480</v>
      </c>
      <c r="C21" s="136">
        <v>11639</v>
      </c>
      <c r="D21" s="136">
        <v>13841</v>
      </c>
      <c r="E21" s="137">
        <f t="shared" si="3"/>
        <v>32.337487625961373</v>
      </c>
      <c r="F21" s="358"/>
    </row>
    <row r="22" spans="1:8" ht="14.25" customHeight="1">
      <c r="A22" s="359" t="s">
        <v>103</v>
      </c>
      <c r="B22" s="360"/>
      <c r="C22" s="360"/>
      <c r="D22" s="360"/>
      <c r="E22" s="360"/>
      <c r="F22" s="360"/>
      <c r="H22" s="172"/>
    </row>
    <row r="23" spans="1:8">
      <c r="A23" s="33" t="s">
        <v>0</v>
      </c>
      <c r="B23" s="28">
        <f>SUM(B24,B25,B29)</f>
        <v>75694</v>
      </c>
      <c r="C23" s="28">
        <f>SUM(C24,C25,C29)</f>
        <v>37121</v>
      </c>
      <c r="D23" s="28">
        <f>SUM(D24,D25,D29)</f>
        <v>38573</v>
      </c>
      <c r="E23" s="24">
        <f>SUM(E24,E25,E29)</f>
        <v>100</v>
      </c>
      <c r="F23" s="187"/>
    </row>
    <row r="24" spans="1:8">
      <c r="A24" s="142" t="s">
        <v>22</v>
      </c>
      <c r="B24" s="136">
        <f t="shared" ref="B24:B29" si="4">SUM(C24:D24)</f>
        <v>11756</v>
      </c>
      <c r="C24" s="136">
        <v>6037</v>
      </c>
      <c r="D24" s="136">
        <v>5719</v>
      </c>
      <c r="E24" s="137">
        <f t="shared" ref="E24:E29" si="5">B24/$B$23*100</f>
        <v>15.530953576241183</v>
      </c>
      <c r="F24" s="358">
        <f>(B24+B29)/B25</f>
        <v>1.0824231753280695</v>
      </c>
    </row>
    <row r="25" spans="1:8">
      <c r="A25" s="33" t="s">
        <v>23</v>
      </c>
      <c r="B25" s="28">
        <f t="shared" si="4"/>
        <v>36349</v>
      </c>
      <c r="C25" s="28">
        <v>18370</v>
      </c>
      <c r="D25" s="28">
        <v>17979</v>
      </c>
      <c r="E25" s="16">
        <f t="shared" si="5"/>
        <v>48.020979205749462</v>
      </c>
      <c r="F25" s="358"/>
    </row>
    <row r="26" spans="1:8">
      <c r="A26" s="143" t="s">
        <v>64</v>
      </c>
      <c r="B26" s="136">
        <f t="shared" si="4"/>
        <v>7917</v>
      </c>
      <c r="C26" s="136">
        <v>4026</v>
      </c>
      <c r="D26" s="136">
        <v>3891</v>
      </c>
      <c r="E26" s="137">
        <f t="shared" si="5"/>
        <v>10.459217375221286</v>
      </c>
      <c r="F26" s="358"/>
    </row>
    <row r="27" spans="1:8">
      <c r="A27" s="34" t="s">
        <v>67</v>
      </c>
      <c r="B27" s="28">
        <f t="shared" si="4"/>
        <v>17933</v>
      </c>
      <c r="C27" s="28">
        <v>9090</v>
      </c>
      <c r="D27" s="28">
        <v>8843</v>
      </c>
      <c r="E27" s="16">
        <f t="shared" si="5"/>
        <v>23.691441858007238</v>
      </c>
      <c r="F27" s="358"/>
    </row>
    <row r="28" spans="1:8">
      <c r="A28" s="139" t="s">
        <v>68</v>
      </c>
      <c r="B28" s="136">
        <f t="shared" si="4"/>
        <v>10499</v>
      </c>
      <c r="C28" s="136">
        <v>5254</v>
      </c>
      <c r="D28" s="136">
        <v>5245</v>
      </c>
      <c r="E28" s="137">
        <f t="shared" si="5"/>
        <v>13.870319972520939</v>
      </c>
      <c r="F28" s="358"/>
    </row>
    <row r="29" spans="1:8">
      <c r="A29" s="33" t="s">
        <v>24</v>
      </c>
      <c r="B29" s="28">
        <f t="shared" si="4"/>
        <v>27589</v>
      </c>
      <c r="C29" s="28">
        <v>12714</v>
      </c>
      <c r="D29" s="28">
        <v>14875</v>
      </c>
      <c r="E29" s="16">
        <f t="shared" si="5"/>
        <v>36.448067218009356</v>
      </c>
      <c r="F29" s="358"/>
    </row>
    <row r="30" spans="1:8" ht="35.25" customHeight="1">
      <c r="A30" s="361" t="s">
        <v>104</v>
      </c>
      <c r="B30" s="362"/>
      <c r="C30" s="362"/>
      <c r="D30" s="362"/>
      <c r="E30" s="277" t="s">
        <v>124</v>
      </c>
      <c r="F30" s="276"/>
      <c r="H30" s="172"/>
    </row>
    <row r="31" spans="1:8">
      <c r="A31" s="140" t="s">
        <v>0</v>
      </c>
      <c r="B31" s="136">
        <f>SUM(B32,B33,B37)</f>
        <v>15745.57612199994</v>
      </c>
      <c r="C31" s="136">
        <f>SUM(C32,C33,C37)</f>
        <v>7920.8547199999748</v>
      </c>
      <c r="D31" s="136">
        <f>SUM(D32,D33,D37)</f>
        <v>7824.7214019999656</v>
      </c>
      <c r="E31" s="141">
        <f>SUM(E32,E33,E37)</f>
        <v>100</v>
      </c>
      <c r="F31" s="188"/>
    </row>
    <row r="32" spans="1:8">
      <c r="A32" s="32" t="s">
        <v>22</v>
      </c>
      <c r="B32" s="28">
        <f t="shared" ref="B32:B37" si="6">SUM(C32:D32)</f>
        <v>4297.6574969999911</v>
      </c>
      <c r="C32" s="28">
        <v>2220.3296619999928</v>
      </c>
      <c r="D32" s="28">
        <v>2077.3278349999982</v>
      </c>
      <c r="E32" s="16">
        <f t="shared" ref="E32:E37" si="7">B32/$B$31*100</f>
        <v>27.294380743523533</v>
      </c>
      <c r="F32" s="358">
        <f>(B32+B37)/B33</f>
        <v>0.66825243846140403</v>
      </c>
    </row>
    <row r="33" spans="1:8">
      <c r="A33" s="140" t="s">
        <v>23</v>
      </c>
      <c r="B33" s="136">
        <f t="shared" si="6"/>
        <v>9438.3654169999427</v>
      </c>
      <c r="C33" s="136">
        <v>4718.7858799999794</v>
      </c>
      <c r="D33" s="136">
        <v>4719.5795369999632</v>
      </c>
      <c r="E33" s="137">
        <f t="shared" si="7"/>
        <v>59.942966480677242</v>
      </c>
      <c r="F33" s="358"/>
    </row>
    <row r="34" spans="1:8">
      <c r="A34" s="32" t="s">
        <v>64</v>
      </c>
      <c r="B34" s="28">
        <f t="shared" si="6"/>
        <v>2519.5768240000039</v>
      </c>
      <c r="C34" s="28">
        <v>1278.5519780000031</v>
      </c>
      <c r="D34" s="28">
        <v>1241.0248460000007</v>
      </c>
      <c r="E34" s="16">
        <f t="shared" si="7"/>
        <v>16.00180777430948</v>
      </c>
      <c r="F34" s="358"/>
    </row>
    <row r="35" spans="1:8">
      <c r="A35" s="144" t="s">
        <v>67</v>
      </c>
      <c r="B35" s="136">
        <f t="shared" si="6"/>
        <v>4927.9409070000038</v>
      </c>
      <c r="C35" s="136">
        <v>2469.9210180000068</v>
      </c>
      <c r="D35" s="136">
        <v>2458.0198889999965</v>
      </c>
      <c r="E35" s="137">
        <f t="shared" si="7"/>
        <v>31.297304517899573</v>
      </c>
      <c r="F35" s="358"/>
    </row>
    <row r="36" spans="1:8">
      <c r="A36" s="62" t="s">
        <v>66</v>
      </c>
      <c r="B36" s="28">
        <f t="shared" si="6"/>
        <v>1990.847686000008</v>
      </c>
      <c r="C36" s="28">
        <v>970.31288400000278</v>
      </c>
      <c r="D36" s="28">
        <v>1020.5348020000052</v>
      </c>
      <c r="E36" s="16">
        <f t="shared" si="7"/>
        <v>12.643854188468643</v>
      </c>
      <c r="F36" s="358"/>
    </row>
    <row r="37" spans="1:8">
      <c r="A37" s="145" t="s">
        <v>24</v>
      </c>
      <c r="B37" s="136">
        <f t="shared" si="6"/>
        <v>2009.5532080000062</v>
      </c>
      <c r="C37" s="136">
        <v>981.73917800000231</v>
      </c>
      <c r="D37" s="136">
        <v>1027.8140300000039</v>
      </c>
      <c r="E37" s="137">
        <f t="shared" si="7"/>
        <v>12.76265277579923</v>
      </c>
      <c r="F37" s="358"/>
      <c r="G37" s="15"/>
      <c r="H37" s="2"/>
    </row>
    <row r="38" spans="1:8" ht="35.25" customHeight="1">
      <c r="A38" s="361" t="s">
        <v>105</v>
      </c>
      <c r="B38" s="362"/>
      <c r="C38" s="362"/>
      <c r="D38" s="362"/>
      <c r="E38" s="277" t="s">
        <v>125</v>
      </c>
      <c r="F38" s="276"/>
      <c r="H38" s="172"/>
    </row>
    <row r="39" spans="1:8">
      <c r="A39" s="140" t="s">
        <v>0</v>
      </c>
      <c r="B39" s="136">
        <f>$B$40+$B$41+$B$45</f>
        <v>65970</v>
      </c>
      <c r="C39" s="136">
        <f t="shared" ref="C39:D41" si="8">C7-C31</f>
        <v>32137.874164000037</v>
      </c>
      <c r="D39" s="136">
        <f t="shared" si="8"/>
        <v>33831.885214000336</v>
      </c>
      <c r="E39" s="141">
        <f>SUM(E40,E41,E45)</f>
        <v>100</v>
      </c>
      <c r="F39" s="188"/>
    </row>
    <row r="40" spans="1:8">
      <c r="A40" s="32" t="s">
        <v>22</v>
      </c>
      <c r="B40" s="28">
        <v>9697</v>
      </c>
      <c r="C40" s="28">
        <f t="shared" si="8"/>
        <v>4979.3567079999111</v>
      </c>
      <c r="D40" s="28">
        <f t="shared" si="8"/>
        <v>4717.9414789999755</v>
      </c>
      <c r="E40" s="16">
        <f t="shared" ref="E40:E45" si="9">B40/$B$39*100</f>
        <v>14.699105654085191</v>
      </c>
      <c r="F40" s="358">
        <f>(B40+B45)/B41</f>
        <v>0.75233086301697349</v>
      </c>
    </row>
    <row r="41" spans="1:8">
      <c r="A41" s="140" t="s">
        <v>23</v>
      </c>
      <c r="B41" s="136">
        <f>SUM(B42:B44)</f>
        <v>37647</v>
      </c>
      <c r="C41" s="136">
        <f t="shared" si="8"/>
        <v>19039.743662000314</v>
      </c>
      <c r="D41" s="136">
        <f t="shared" si="8"/>
        <v>18607.06602200053</v>
      </c>
      <c r="E41" s="137">
        <f t="shared" si="9"/>
        <v>57.066848567530691</v>
      </c>
      <c r="F41" s="358"/>
    </row>
    <row r="42" spans="1:8">
      <c r="A42" s="32" t="s">
        <v>64</v>
      </c>
      <c r="B42" s="28">
        <v>8292</v>
      </c>
      <c r="C42" s="28">
        <f t="shared" ref="C42:D45" si="10">C10-C34</f>
        <v>4233.6268890000474</v>
      </c>
      <c r="D42" s="28">
        <f t="shared" si="10"/>
        <v>4058.0600170000339</v>
      </c>
      <c r="E42" s="16">
        <f t="shared" si="9"/>
        <v>12.569349704411096</v>
      </c>
      <c r="F42" s="358"/>
    </row>
    <row r="43" spans="1:8">
      <c r="A43" s="144" t="s">
        <v>67</v>
      </c>
      <c r="B43" s="136">
        <v>18699</v>
      </c>
      <c r="C43" s="136">
        <f t="shared" si="10"/>
        <v>9509.149130000038</v>
      </c>
      <c r="D43" s="136">
        <f t="shared" si="10"/>
        <v>9189.7220229999803</v>
      </c>
      <c r="E43" s="137">
        <f t="shared" si="9"/>
        <v>28.344702137335155</v>
      </c>
      <c r="F43" s="358"/>
    </row>
    <row r="44" spans="1:8">
      <c r="A44" s="62" t="s">
        <v>66</v>
      </c>
      <c r="B44" s="28">
        <v>10656</v>
      </c>
      <c r="C44" s="28">
        <f t="shared" si="10"/>
        <v>5296.9676429999536</v>
      </c>
      <c r="D44" s="28">
        <f t="shared" si="10"/>
        <v>5359.2839820000236</v>
      </c>
      <c r="E44" s="16">
        <f t="shared" si="9"/>
        <v>16.152796725784448</v>
      </c>
      <c r="F44" s="358"/>
    </row>
    <row r="45" spans="1:8">
      <c r="A45" s="146" t="s">
        <v>24</v>
      </c>
      <c r="B45" s="147">
        <v>18626</v>
      </c>
      <c r="C45" s="147">
        <f t="shared" si="10"/>
        <v>8118.7737939998069</v>
      </c>
      <c r="D45" s="147">
        <f t="shared" si="10"/>
        <v>10506.877712999833</v>
      </c>
      <c r="E45" s="148">
        <f t="shared" si="9"/>
        <v>28.234045778384115</v>
      </c>
      <c r="F45" s="364"/>
      <c r="G45" s="15"/>
      <c r="H45" s="2"/>
    </row>
    <row r="46" spans="1:8" ht="39" customHeight="1">
      <c r="A46" s="365" t="s">
        <v>13</v>
      </c>
      <c r="B46" s="365"/>
      <c r="C46" s="365"/>
      <c r="D46" s="365"/>
      <c r="E46" s="365"/>
      <c r="F46" s="365"/>
    </row>
    <row r="47" spans="1:8" ht="24.75" customHeight="1">
      <c r="A47" s="357" t="s">
        <v>111</v>
      </c>
      <c r="B47" s="357"/>
      <c r="C47" s="357"/>
      <c r="D47" s="357"/>
      <c r="E47" s="357"/>
      <c r="F47" s="357"/>
    </row>
    <row r="49" spans="1:1" ht="15">
      <c r="A49" s="90"/>
    </row>
  </sheetData>
  <mergeCells count="20">
    <mergeCell ref="A6:F6"/>
    <mergeCell ref="A38:D38"/>
    <mergeCell ref="F40:F45"/>
    <mergeCell ref="A46:F46"/>
    <mergeCell ref="F8:F13"/>
    <mergeCell ref="A14:F14"/>
    <mergeCell ref="A47:F47"/>
    <mergeCell ref="F24:F29"/>
    <mergeCell ref="F32:F37"/>
    <mergeCell ref="F16:F21"/>
    <mergeCell ref="A22:F22"/>
    <mergeCell ref="A30:D30"/>
    <mergeCell ref="A1:B1"/>
    <mergeCell ref="A2:F2"/>
    <mergeCell ref="B5:D5"/>
    <mergeCell ref="F3:F5"/>
    <mergeCell ref="A3:A5"/>
    <mergeCell ref="C3:D3"/>
    <mergeCell ref="B3:B4"/>
    <mergeCell ref="E3:E4"/>
  </mergeCells>
  <phoneticPr fontId="8" type="noConversion"/>
  <hyperlinks>
    <hyperlink ref="A1:B1" location="Inhalt!A1" display="Zurück zum Inhalt"/>
  </hyperlinks>
  <pageMargins left="0.75000000000000011" right="0.75000000000000011" top="1" bottom="1" header="0.49" footer="0.49"/>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dimension ref="A1:K112"/>
  <sheetViews>
    <sheetView workbookViewId="0">
      <selection sqref="A1:B1"/>
    </sheetView>
  </sheetViews>
  <sheetFormatPr baseColWidth="10" defaultColWidth="8.88671875" defaultRowHeight="12.75"/>
  <cols>
    <col min="1" max="1" width="8.44140625" style="5" customWidth="1"/>
    <col min="2" max="2" width="9" style="5" customWidth="1"/>
    <col min="3" max="6" width="8.44140625" style="5" customWidth="1"/>
    <col min="7" max="7" width="8.44140625" style="4" customWidth="1"/>
    <col min="8" max="8" width="8.88671875" style="4" customWidth="1"/>
    <col min="9" max="16384" width="8.88671875" style="5"/>
  </cols>
  <sheetData>
    <row r="1" spans="1:11" ht="27.75" customHeight="1">
      <c r="A1" s="299" t="s">
        <v>149</v>
      </c>
      <c r="B1" s="299"/>
      <c r="C1" s="38"/>
      <c r="D1" s="38"/>
      <c r="E1" s="38"/>
      <c r="F1" s="38"/>
      <c r="G1" s="37"/>
    </row>
    <row r="2" spans="1:11" ht="30" customHeight="1">
      <c r="A2" s="379" t="s">
        <v>160</v>
      </c>
      <c r="B2" s="379"/>
      <c r="C2" s="379"/>
      <c r="D2" s="379"/>
      <c r="E2" s="379"/>
      <c r="F2" s="379"/>
      <c r="G2" s="379"/>
      <c r="I2" s="169"/>
    </row>
    <row r="3" spans="1:11" ht="23.25" customHeight="1">
      <c r="A3" s="372" t="s">
        <v>126</v>
      </c>
      <c r="B3" s="368" t="s">
        <v>9</v>
      </c>
      <c r="C3" s="368" t="s">
        <v>77</v>
      </c>
      <c r="D3" s="368"/>
      <c r="E3" s="368"/>
      <c r="F3" s="368" t="s">
        <v>15</v>
      </c>
      <c r="G3" s="376" t="s">
        <v>33</v>
      </c>
      <c r="I3" s="171"/>
    </row>
    <row r="4" spans="1:11">
      <c r="A4" s="373"/>
      <c r="B4" s="368"/>
      <c r="C4" s="368" t="s">
        <v>0</v>
      </c>
      <c r="D4" s="368" t="s">
        <v>4</v>
      </c>
      <c r="E4" s="368" t="s">
        <v>5</v>
      </c>
      <c r="F4" s="368"/>
      <c r="G4" s="376"/>
    </row>
    <row r="5" spans="1:11" ht="13.5" customHeight="1">
      <c r="A5" s="373"/>
      <c r="B5" s="368"/>
      <c r="C5" s="368"/>
      <c r="D5" s="368"/>
      <c r="E5" s="368"/>
      <c r="F5" s="377" t="s">
        <v>0</v>
      </c>
      <c r="G5" s="378"/>
    </row>
    <row r="6" spans="1:11" ht="14.25" customHeight="1">
      <c r="A6" s="374"/>
      <c r="B6" s="375"/>
      <c r="C6" s="370" t="s">
        <v>34</v>
      </c>
      <c r="D6" s="370"/>
      <c r="E6" s="370"/>
      <c r="F6" s="370"/>
      <c r="G6" s="371"/>
    </row>
    <row r="7" spans="1:11" ht="12.75" customHeight="1">
      <c r="A7" s="93" t="s">
        <v>14</v>
      </c>
      <c r="B7" s="84">
        <v>2010</v>
      </c>
      <c r="C7" s="95">
        <v>678.23299999999995</v>
      </c>
      <c r="D7" s="95">
        <v>347.291</v>
      </c>
      <c r="E7" s="86">
        <v>330.94200000000001</v>
      </c>
      <c r="F7" s="98">
        <v>624</v>
      </c>
      <c r="G7" s="189">
        <v>547</v>
      </c>
      <c r="H7" s="6"/>
      <c r="I7" s="6"/>
      <c r="J7" s="7"/>
      <c r="K7" s="7"/>
    </row>
    <row r="8" spans="1:11" ht="12.75" customHeight="1">
      <c r="A8" s="149">
        <v>1</v>
      </c>
      <c r="B8" s="150">
        <f>B7-1</f>
        <v>2009</v>
      </c>
      <c r="C8" s="151">
        <v>670.61400000000003</v>
      </c>
      <c r="D8" s="151">
        <v>343.87799999999999</v>
      </c>
      <c r="E8" s="152">
        <v>326.73599999999999</v>
      </c>
      <c r="F8" s="151">
        <v>633</v>
      </c>
      <c r="G8" s="190">
        <v>554</v>
      </c>
      <c r="H8" s="6"/>
      <c r="I8" s="6"/>
      <c r="J8" s="7"/>
      <c r="K8" s="7"/>
    </row>
    <row r="9" spans="1:11" ht="12.75" customHeight="1">
      <c r="A9" s="94">
        <v>2</v>
      </c>
      <c r="B9" s="30">
        <f t="shared" ref="B9:B72" si="0">B8-1</f>
        <v>2008</v>
      </c>
      <c r="C9" s="96">
        <v>690.11800000000005</v>
      </c>
      <c r="D9" s="96">
        <v>353.69400000000002</v>
      </c>
      <c r="E9" s="87">
        <v>336.42399999999998</v>
      </c>
      <c r="F9" s="99">
        <v>642</v>
      </c>
      <c r="G9" s="29">
        <v>561</v>
      </c>
      <c r="H9" s="6"/>
      <c r="I9" s="6"/>
      <c r="J9" s="7"/>
      <c r="K9" s="7"/>
    </row>
    <row r="10" spans="1:11" ht="12.75" customHeight="1">
      <c r="A10" s="153">
        <v>3</v>
      </c>
      <c r="B10" s="150">
        <f t="shared" si="0"/>
        <v>2007</v>
      </c>
      <c r="C10" s="151">
        <v>691.18799999999999</v>
      </c>
      <c r="D10" s="151">
        <v>354.79500000000002</v>
      </c>
      <c r="E10" s="152">
        <v>336.39299999999997</v>
      </c>
      <c r="F10" s="151">
        <v>650</v>
      </c>
      <c r="G10" s="190">
        <v>568</v>
      </c>
      <c r="H10" s="6"/>
      <c r="I10" s="6"/>
      <c r="J10" s="7"/>
      <c r="K10" s="7"/>
    </row>
    <row r="11" spans="1:11" ht="12.75" customHeight="1">
      <c r="A11" s="94">
        <v>4</v>
      </c>
      <c r="B11" s="30">
        <f t="shared" si="0"/>
        <v>2006</v>
      </c>
      <c r="C11" s="96">
        <v>678.96699999999998</v>
      </c>
      <c r="D11" s="96">
        <v>348.84500000000003</v>
      </c>
      <c r="E11" s="87">
        <v>330.12200000000001</v>
      </c>
      <c r="F11" s="99">
        <v>656</v>
      </c>
      <c r="G11" s="29">
        <v>576</v>
      </c>
      <c r="H11" s="6"/>
      <c r="I11" s="6"/>
      <c r="J11" s="7"/>
      <c r="K11" s="7"/>
    </row>
    <row r="12" spans="1:11" ht="12.75" customHeight="1">
      <c r="A12" s="153">
        <v>5</v>
      </c>
      <c r="B12" s="150">
        <f t="shared" si="0"/>
        <v>2005</v>
      </c>
      <c r="C12" s="151">
        <v>690.50099999999998</v>
      </c>
      <c r="D12" s="151">
        <v>354.13499999999999</v>
      </c>
      <c r="E12" s="152">
        <v>336.36599999999999</v>
      </c>
      <c r="F12" s="151">
        <v>662</v>
      </c>
      <c r="G12" s="190">
        <v>583</v>
      </c>
      <c r="H12" s="6"/>
      <c r="I12" s="6"/>
      <c r="J12" s="7"/>
      <c r="K12" s="7"/>
    </row>
    <row r="13" spans="1:11" ht="12.75" customHeight="1">
      <c r="A13" s="94">
        <v>6</v>
      </c>
      <c r="B13" s="30">
        <f t="shared" si="0"/>
        <v>2004</v>
      </c>
      <c r="C13" s="96">
        <v>707.76900000000001</v>
      </c>
      <c r="D13" s="96">
        <v>363.03899999999999</v>
      </c>
      <c r="E13" s="87">
        <v>344.73</v>
      </c>
      <c r="F13" s="99">
        <v>664</v>
      </c>
      <c r="G13" s="29">
        <v>592</v>
      </c>
      <c r="H13" s="6"/>
      <c r="I13" s="6"/>
      <c r="J13" s="7"/>
      <c r="K13" s="7"/>
    </row>
    <row r="14" spans="1:11" ht="12.75" customHeight="1">
      <c r="A14" s="153">
        <v>7</v>
      </c>
      <c r="B14" s="150">
        <f t="shared" si="0"/>
        <v>2003</v>
      </c>
      <c r="C14" s="151">
        <v>708.58500000000004</v>
      </c>
      <c r="D14" s="151">
        <v>363.41800000000001</v>
      </c>
      <c r="E14" s="152">
        <v>345.16699999999997</v>
      </c>
      <c r="F14" s="151">
        <v>666</v>
      </c>
      <c r="G14" s="190">
        <v>601</v>
      </c>
      <c r="H14" s="6"/>
      <c r="I14" s="6"/>
      <c r="J14" s="7"/>
      <c r="K14" s="7"/>
    </row>
    <row r="15" spans="1:11" ht="12.75" customHeight="1">
      <c r="A15" s="94">
        <v>8</v>
      </c>
      <c r="B15" s="30">
        <f t="shared" si="0"/>
        <v>2002</v>
      </c>
      <c r="C15" s="96">
        <v>721.97900000000004</v>
      </c>
      <c r="D15" s="96">
        <v>370.41199999999998</v>
      </c>
      <c r="E15" s="87">
        <v>351.56700000000001</v>
      </c>
      <c r="F15" s="99">
        <v>667</v>
      </c>
      <c r="G15" s="29">
        <v>611</v>
      </c>
      <c r="H15" s="6"/>
      <c r="I15" s="6"/>
      <c r="J15" s="7"/>
      <c r="K15" s="7"/>
    </row>
    <row r="16" spans="1:11" ht="12.75" customHeight="1">
      <c r="A16" s="153">
        <v>9</v>
      </c>
      <c r="B16" s="150">
        <f t="shared" si="0"/>
        <v>2001</v>
      </c>
      <c r="C16" s="151">
        <v>739.51099999999997</v>
      </c>
      <c r="D16" s="151">
        <v>379.37599999999998</v>
      </c>
      <c r="E16" s="152">
        <v>360.13499999999999</v>
      </c>
      <c r="F16" s="151">
        <v>667</v>
      </c>
      <c r="G16" s="190">
        <v>621</v>
      </c>
      <c r="H16" s="6"/>
      <c r="I16" s="6"/>
      <c r="J16" s="7"/>
      <c r="K16" s="7"/>
    </row>
    <row r="17" spans="1:11" ht="12.75" customHeight="1">
      <c r="A17" s="94">
        <v>10</v>
      </c>
      <c r="B17" s="30">
        <f t="shared" si="0"/>
        <v>2000</v>
      </c>
      <c r="C17" s="96">
        <v>773.32899999999995</v>
      </c>
      <c r="D17" s="96">
        <v>395.34</v>
      </c>
      <c r="E17" s="87">
        <v>377.98899999999998</v>
      </c>
      <c r="F17" s="99">
        <v>666</v>
      </c>
      <c r="G17" s="29">
        <v>630</v>
      </c>
      <c r="H17" s="6"/>
      <c r="I17" s="6"/>
      <c r="J17" s="7"/>
      <c r="K17" s="7"/>
    </row>
    <row r="18" spans="1:11" ht="12.75" customHeight="1">
      <c r="A18" s="153">
        <v>11</v>
      </c>
      <c r="B18" s="150">
        <f t="shared" si="0"/>
        <v>1999</v>
      </c>
      <c r="C18" s="151">
        <v>775.38900000000001</v>
      </c>
      <c r="D18" s="151">
        <v>398.45</v>
      </c>
      <c r="E18" s="152">
        <v>376.93900000000002</v>
      </c>
      <c r="F18" s="151">
        <v>666</v>
      </c>
      <c r="G18" s="190">
        <v>640</v>
      </c>
      <c r="H18" s="6"/>
      <c r="I18" s="6"/>
      <c r="J18" s="7"/>
      <c r="K18" s="7"/>
    </row>
    <row r="19" spans="1:11" ht="12.75" customHeight="1">
      <c r="A19" s="94">
        <v>12</v>
      </c>
      <c r="B19" s="30">
        <f t="shared" si="0"/>
        <v>1998</v>
      </c>
      <c r="C19" s="96">
        <v>792.32899999999995</v>
      </c>
      <c r="D19" s="96">
        <v>406.41500000000002</v>
      </c>
      <c r="E19" s="87">
        <v>385.91399999999999</v>
      </c>
      <c r="F19" s="99">
        <v>665</v>
      </c>
      <c r="G19" s="29">
        <v>648</v>
      </c>
      <c r="H19" s="6"/>
      <c r="I19" s="6"/>
      <c r="J19" s="7"/>
      <c r="K19" s="7"/>
    </row>
    <row r="20" spans="1:11" ht="12.75" customHeight="1">
      <c r="A20" s="153">
        <v>13</v>
      </c>
      <c r="B20" s="150">
        <f t="shared" si="0"/>
        <v>1997</v>
      </c>
      <c r="C20" s="151">
        <v>818.11800000000005</v>
      </c>
      <c r="D20" s="151">
        <v>419.61599999999999</v>
      </c>
      <c r="E20" s="152">
        <v>398.50200000000001</v>
      </c>
      <c r="F20" s="151">
        <v>665</v>
      </c>
      <c r="G20" s="190">
        <v>656</v>
      </c>
      <c r="H20" s="6"/>
      <c r="I20" s="6"/>
      <c r="J20" s="7"/>
      <c r="K20" s="7"/>
    </row>
    <row r="21" spans="1:11" ht="12.75" customHeight="1">
      <c r="A21" s="94">
        <v>14</v>
      </c>
      <c r="B21" s="30">
        <f t="shared" si="0"/>
        <v>1996</v>
      </c>
      <c r="C21" s="96">
        <v>804.57100000000003</v>
      </c>
      <c r="D21" s="96">
        <v>413.18700000000001</v>
      </c>
      <c r="E21" s="87">
        <v>391.38400000000001</v>
      </c>
      <c r="F21" s="99">
        <v>665</v>
      </c>
      <c r="G21" s="29">
        <v>663</v>
      </c>
      <c r="H21" s="6"/>
      <c r="I21" s="6"/>
      <c r="J21" s="7"/>
      <c r="K21" s="7"/>
    </row>
    <row r="22" spans="1:11" ht="12.75" customHeight="1">
      <c r="A22" s="153">
        <v>15</v>
      </c>
      <c r="B22" s="150">
        <f t="shared" si="0"/>
        <v>1995</v>
      </c>
      <c r="C22" s="151">
        <v>781.06899999999996</v>
      </c>
      <c r="D22" s="151">
        <v>400.69299999999998</v>
      </c>
      <c r="E22" s="152">
        <v>380.37599999999998</v>
      </c>
      <c r="F22" s="151">
        <v>669</v>
      </c>
      <c r="G22" s="190">
        <v>670</v>
      </c>
      <c r="H22" s="6"/>
      <c r="I22" s="6"/>
      <c r="J22" s="7"/>
      <c r="K22" s="7"/>
    </row>
    <row r="23" spans="1:11" ht="12.75" customHeight="1">
      <c r="A23" s="94">
        <v>16</v>
      </c>
      <c r="B23" s="30">
        <f t="shared" si="0"/>
        <v>1994</v>
      </c>
      <c r="C23" s="97">
        <v>792.86800000000005</v>
      </c>
      <c r="D23" s="97">
        <v>407.43900000000002</v>
      </c>
      <c r="E23" s="82">
        <v>385.42899999999997</v>
      </c>
      <c r="F23" s="97">
        <v>674</v>
      </c>
      <c r="G23" s="191">
        <v>674</v>
      </c>
      <c r="H23" s="6"/>
      <c r="I23" s="6"/>
      <c r="J23" s="7"/>
      <c r="K23" s="7"/>
    </row>
    <row r="24" spans="1:11" ht="12.75" customHeight="1">
      <c r="A24" s="153">
        <v>17</v>
      </c>
      <c r="B24" s="150">
        <f t="shared" si="0"/>
        <v>1993</v>
      </c>
      <c r="C24" s="151">
        <v>825.75099999999998</v>
      </c>
      <c r="D24" s="151">
        <v>423.98</v>
      </c>
      <c r="E24" s="152">
        <v>401.77100000000002</v>
      </c>
      <c r="F24" s="151">
        <v>695</v>
      </c>
      <c r="G24" s="190">
        <v>678</v>
      </c>
      <c r="H24" s="6"/>
      <c r="I24" s="6"/>
      <c r="J24" s="7"/>
      <c r="K24" s="7"/>
    </row>
    <row r="25" spans="1:11" ht="12.75" customHeight="1">
      <c r="A25" s="30">
        <v>18</v>
      </c>
      <c r="B25" s="30">
        <f t="shared" si="0"/>
        <v>1992</v>
      </c>
      <c r="C25" s="96">
        <v>850.18100000000004</v>
      </c>
      <c r="D25" s="96">
        <v>435.565</v>
      </c>
      <c r="E25" s="87">
        <v>414.61599999999999</v>
      </c>
      <c r="F25" s="99">
        <v>702</v>
      </c>
      <c r="G25" s="29">
        <v>681</v>
      </c>
      <c r="H25" s="6"/>
      <c r="I25" s="6"/>
      <c r="J25" s="7"/>
      <c r="K25" s="7"/>
    </row>
    <row r="26" spans="1:11" ht="12.75" customHeight="1">
      <c r="A26" s="150">
        <v>19</v>
      </c>
      <c r="B26" s="150">
        <f t="shared" si="0"/>
        <v>1991</v>
      </c>
      <c r="C26" s="151">
        <v>890.52499999999998</v>
      </c>
      <c r="D26" s="151">
        <v>456.15199999999999</v>
      </c>
      <c r="E26" s="152">
        <v>434.37299999999999</v>
      </c>
      <c r="F26" s="151">
        <v>693</v>
      </c>
      <c r="G26" s="190">
        <v>683</v>
      </c>
      <c r="H26" s="6"/>
      <c r="I26" s="6"/>
      <c r="J26" s="7"/>
      <c r="K26" s="7"/>
    </row>
    <row r="27" spans="1:11" ht="12.75" customHeight="1">
      <c r="A27" s="30">
        <v>20</v>
      </c>
      <c r="B27" s="30">
        <f t="shared" si="0"/>
        <v>1990</v>
      </c>
      <c r="C27" s="96">
        <v>987.09900000000005</v>
      </c>
      <c r="D27" s="96">
        <v>505.43400000000003</v>
      </c>
      <c r="E27" s="87">
        <v>481.66500000000002</v>
      </c>
      <c r="F27" s="99">
        <v>713</v>
      </c>
      <c r="G27" s="29">
        <v>690</v>
      </c>
      <c r="H27" s="6"/>
      <c r="I27" s="6"/>
      <c r="J27" s="7"/>
      <c r="K27" s="7"/>
    </row>
    <row r="28" spans="1:11" ht="12.75" customHeight="1">
      <c r="A28" s="150">
        <v>21</v>
      </c>
      <c r="B28" s="150">
        <f t="shared" si="0"/>
        <v>1989</v>
      </c>
      <c r="C28" s="151">
        <v>985.33399999999995</v>
      </c>
      <c r="D28" s="151">
        <v>502.93799999999999</v>
      </c>
      <c r="E28" s="152">
        <v>482.39600000000002</v>
      </c>
      <c r="F28" s="151">
        <v>739</v>
      </c>
      <c r="G28" s="190">
        <v>696</v>
      </c>
      <c r="H28" s="6"/>
      <c r="I28" s="6"/>
      <c r="J28" s="7"/>
      <c r="K28" s="7"/>
    </row>
    <row r="29" spans="1:11" ht="12.75" customHeight="1">
      <c r="A29" s="30">
        <v>22</v>
      </c>
      <c r="B29" s="30">
        <f t="shared" si="0"/>
        <v>1988</v>
      </c>
      <c r="C29" s="96">
        <v>1020.019</v>
      </c>
      <c r="D29" s="96">
        <v>521.33299999999997</v>
      </c>
      <c r="E29" s="87">
        <v>498.68599999999998</v>
      </c>
      <c r="F29" s="99">
        <v>748</v>
      </c>
      <c r="G29" s="29">
        <v>703</v>
      </c>
      <c r="H29" s="6"/>
      <c r="I29" s="6"/>
      <c r="J29" s="7"/>
      <c r="K29" s="7"/>
    </row>
    <row r="30" spans="1:11" ht="12.75" customHeight="1">
      <c r="A30" s="150">
        <v>23</v>
      </c>
      <c r="B30" s="150">
        <f t="shared" si="0"/>
        <v>1987</v>
      </c>
      <c r="C30" s="151">
        <v>1006.306</v>
      </c>
      <c r="D30" s="151">
        <v>514.67499999999995</v>
      </c>
      <c r="E30" s="152">
        <v>491.63099999999997</v>
      </c>
      <c r="F30" s="151">
        <v>767</v>
      </c>
      <c r="G30" s="190">
        <v>710</v>
      </c>
      <c r="H30" s="6"/>
      <c r="I30" s="6"/>
      <c r="J30" s="7"/>
      <c r="K30" s="7"/>
    </row>
    <row r="31" spans="1:11" ht="12.75" customHeight="1">
      <c r="A31" s="30">
        <v>24</v>
      </c>
      <c r="B31" s="30">
        <f t="shared" si="0"/>
        <v>1986</v>
      </c>
      <c r="C31" s="96">
        <v>997.23299999999995</v>
      </c>
      <c r="D31" s="96">
        <v>508.05399999999997</v>
      </c>
      <c r="E31" s="87">
        <v>489.17899999999997</v>
      </c>
      <c r="F31" s="99">
        <v>792</v>
      </c>
      <c r="G31" s="29">
        <v>718</v>
      </c>
      <c r="H31" s="6"/>
      <c r="I31" s="6"/>
      <c r="J31" s="7"/>
      <c r="K31" s="7"/>
    </row>
    <row r="32" spans="1:11" ht="12.75" customHeight="1">
      <c r="A32" s="150">
        <v>25</v>
      </c>
      <c r="B32" s="150">
        <f t="shared" si="0"/>
        <v>1985</v>
      </c>
      <c r="C32" s="151">
        <v>971.89599999999996</v>
      </c>
      <c r="D32" s="151">
        <v>494.79</v>
      </c>
      <c r="E32" s="152">
        <v>477.10599999999999</v>
      </c>
      <c r="F32" s="151">
        <v>829</v>
      </c>
      <c r="G32" s="190">
        <v>723</v>
      </c>
      <c r="H32" s="6"/>
      <c r="I32" s="6"/>
      <c r="J32" s="7"/>
      <c r="K32" s="7"/>
    </row>
    <row r="33" spans="1:11" ht="12.75" customHeight="1">
      <c r="A33" s="30">
        <v>26</v>
      </c>
      <c r="B33" s="30">
        <f t="shared" si="0"/>
        <v>1984</v>
      </c>
      <c r="C33" s="96">
        <v>973.61900000000003</v>
      </c>
      <c r="D33" s="96">
        <v>495.59500000000003</v>
      </c>
      <c r="E33" s="87">
        <v>478.024</v>
      </c>
      <c r="F33" s="99">
        <v>835</v>
      </c>
      <c r="G33" s="29">
        <v>729</v>
      </c>
      <c r="H33" s="6"/>
      <c r="I33" s="6"/>
      <c r="J33" s="7"/>
      <c r="K33" s="7"/>
    </row>
    <row r="34" spans="1:11" ht="12.75" customHeight="1">
      <c r="A34" s="150">
        <v>27</v>
      </c>
      <c r="B34" s="150">
        <f t="shared" si="0"/>
        <v>1983</v>
      </c>
      <c r="C34" s="151">
        <v>983.66600000000005</v>
      </c>
      <c r="D34" s="151">
        <v>499.55</v>
      </c>
      <c r="E34" s="152">
        <v>484.11599999999999</v>
      </c>
      <c r="F34" s="151">
        <v>855</v>
      </c>
      <c r="G34" s="190">
        <v>752</v>
      </c>
      <c r="H34" s="6"/>
      <c r="I34" s="6"/>
      <c r="J34" s="7"/>
      <c r="K34" s="7"/>
    </row>
    <row r="35" spans="1:11" ht="12.75" customHeight="1">
      <c r="A35" s="30">
        <v>28</v>
      </c>
      <c r="B35" s="30">
        <f t="shared" si="0"/>
        <v>1982</v>
      </c>
      <c r="C35" s="96">
        <v>1011.732</v>
      </c>
      <c r="D35" s="96">
        <v>513.94299999999998</v>
      </c>
      <c r="E35" s="87">
        <v>497.78899999999999</v>
      </c>
      <c r="F35" s="99">
        <v>884</v>
      </c>
      <c r="G35" s="29">
        <v>760</v>
      </c>
      <c r="H35" s="6"/>
      <c r="I35" s="6"/>
      <c r="J35" s="7"/>
      <c r="K35" s="7"/>
    </row>
    <row r="36" spans="1:11" ht="12.75" customHeight="1">
      <c r="A36" s="150">
        <v>29</v>
      </c>
      <c r="B36" s="150">
        <f t="shared" si="0"/>
        <v>1981</v>
      </c>
      <c r="C36" s="151">
        <v>1009.673</v>
      </c>
      <c r="D36" s="151">
        <v>510.58100000000002</v>
      </c>
      <c r="E36" s="152">
        <v>499.09199999999998</v>
      </c>
      <c r="F36" s="151">
        <v>874</v>
      </c>
      <c r="G36" s="190">
        <v>752</v>
      </c>
      <c r="H36" s="6"/>
      <c r="I36" s="6"/>
      <c r="J36" s="7"/>
      <c r="K36" s="7"/>
    </row>
    <row r="37" spans="1:11" ht="12.75" customHeight="1">
      <c r="A37" s="30">
        <v>30</v>
      </c>
      <c r="B37" s="30">
        <f t="shared" si="0"/>
        <v>1980</v>
      </c>
      <c r="C37" s="96">
        <v>1019.099</v>
      </c>
      <c r="D37" s="96">
        <v>515.577</v>
      </c>
      <c r="E37" s="87">
        <v>503.52199999999999</v>
      </c>
      <c r="F37" s="99">
        <v>851</v>
      </c>
      <c r="G37" s="29">
        <v>765</v>
      </c>
      <c r="H37" s="6"/>
      <c r="I37" s="6"/>
      <c r="J37" s="7"/>
      <c r="K37" s="7"/>
    </row>
    <row r="38" spans="1:11" ht="12.75" customHeight="1">
      <c r="A38" s="150">
        <v>31</v>
      </c>
      <c r="B38" s="150">
        <f t="shared" si="0"/>
        <v>1979</v>
      </c>
      <c r="C38" s="151">
        <v>971.66800000000001</v>
      </c>
      <c r="D38" s="151">
        <v>491.92399999999998</v>
      </c>
      <c r="E38" s="152">
        <v>479.74400000000003</v>
      </c>
      <c r="F38" s="151">
        <v>862</v>
      </c>
      <c r="G38" s="190">
        <v>785</v>
      </c>
      <c r="H38" s="6"/>
      <c r="I38" s="6"/>
      <c r="J38" s="7"/>
      <c r="K38" s="7"/>
    </row>
    <row r="39" spans="1:11" ht="12.75" customHeight="1">
      <c r="A39" s="30">
        <v>32</v>
      </c>
      <c r="B39" s="30">
        <f t="shared" si="0"/>
        <v>1978</v>
      </c>
      <c r="C39" s="96">
        <v>959.66399999999999</v>
      </c>
      <c r="D39" s="96">
        <v>485.90100000000001</v>
      </c>
      <c r="E39" s="87">
        <v>473.76299999999998</v>
      </c>
      <c r="F39" s="99">
        <v>893</v>
      </c>
      <c r="G39" s="29">
        <v>787</v>
      </c>
      <c r="H39" s="6"/>
      <c r="I39" s="6"/>
      <c r="J39" s="7"/>
      <c r="K39" s="7"/>
    </row>
    <row r="40" spans="1:11" ht="12.75" customHeight="1">
      <c r="A40" s="150">
        <v>33</v>
      </c>
      <c r="B40" s="150">
        <f t="shared" si="0"/>
        <v>1977</v>
      </c>
      <c r="C40" s="151">
        <v>952.35699999999997</v>
      </c>
      <c r="D40" s="151">
        <v>482.02</v>
      </c>
      <c r="E40" s="152">
        <v>470.33699999999999</v>
      </c>
      <c r="F40" s="151">
        <v>913</v>
      </c>
      <c r="G40" s="190">
        <v>800</v>
      </c>
      <c r="H40" s="6"/>
      <c r="I40" s="6"/>
      <c r="J40" s="7"/>
      <c r="K40" s="7"/>
    </row>
    <row r="41" spans="1:11" ht="12.75" customHeight="1">
      <c r="A41" s="30">
        <v>34</v>
      </c>
      <c r="B41" s="30">
        <f t="shared" si="0"/>
        <v>1976</v>
      </c>
      <c r="C41" s="96">
        <v>939.77800000000002</v>
      </c>
      <c r="D41" s="96">
        <v>475.48500000000001</v>
      </c>
      <c r="E41" s="87">
        <v>464.29300000000001</v>
      </c>
      <c r="F41" s="99">
        <v>945</v>
      </c>
      <c r="G41" s="29">
        <v>818</v>
      </c>
      <c r="H41" s="6"/>
      <c r="I41" s="6"/>
      <c r="J41" s="7"/>
      <c r="K41" s="7"/>
    </row>
    <row r="42" spans="1:11" ht="12.75" customHeight="1">
      <c r="A42" s="150">
        <v>35</v>
      </c>
      <c r="B42" s="150">
        <f t="shared" si="0"/>
        <v>1975</v>
      </c>
      <c r="C42" s="151">
        <v>916.59199999999998</v>
      </c>
      <c r="D42" s="151">
        <v>464.68099999999998</v>
      </c>
      <c r="E42" s="152">
        <v>451.911</v>
      </c>
      <c r="F42" s="151">
        <v>1031</v>
      </c>
      <c r="G42" s="190">
        <v>851</v>
      </c>
      <c r="H42" s="6"/>
      <c r="I42" s="6"/>
      <c r="J42" s="7"/>
      <c r="K42" s="7"/>
    </row>
    <row r="43" spans="1:11" ht="12.75" customHeight="1">
      <c r="A43" s="30">
        <v>36</v>
      </c>
      <c r="B43" s="30">
        <f t="shared" si="0"/>
        <v>1974</v>
      </c>
      <c r="C43" s="96">
        <v>931.178</v>
      </c>
      <c r="D43" s="96">
        <v>470.86500000000001</v>
      </c>
      <c r="E43" s="87">
        <v>460.31299999999999</v>
      </c>
      <c r="F43" s="99">
        <v>1023</v>
      </c>
      <c r="G43" s="29">
        <v>854</v>
      </c>
      <c r="H43" s="6"/>
      <c r="I43" s="6"/>
      <c r="J43" s="7"/>
      <c r="K43" s="7"/>
    </row>
    <row r="44" spans="1:11" ht="12.75" customHeight="1">
      <c r="A44" s="150">
        <v>37</v>
      </c>
      <c r="B44" s="150">
        <f t="shared" si="0"/>
        <v>1973</v>
      </c>
      <c r="C44" s="151">
        <v>941.73299999999995</v>
      </c>
      <c r="D44" s="151">
        <v>476.08499999999998</v>
      </c>
      <c r="E44" s="152">
        <v>465.64800000000002</v>
      </c>
      <c r="F44" s="151">
        <v>1051</v>
      </c>
      <c r="G44" s="190">
        <v>870</v>
      </c>
      <c r="H44" s="6"/>
      <c r="I44" s="6"/>
      <c r="J44" s="7"/>
      <c r="K44" s="7"/>
    </row>
    <row r="45" spans="1:11" ht="12.75" customHeight="1">
      <c r="A45" s="30">
        <v>38</v>
      </c>
      <c r="B45" s="30">
        <f t="shared" si="0"/>
        <v>1972</v>
      </c>
      <c r="C45" s="96">
        <v>1034.5519999999999</v>
      </c>
      <c r="D45" s="96">
        <v>524.49</v>
      </c>
      <c r="E45" s="87">
        <v>510.06200000000001</v>
      </c>
      <c r="F45" s="99">
        <v>1030</v>
      </c>
      <c r="G45" s="29">
        <v>896</v>
      </c>
      <c r="H45" s="6"/>
      <c r="I45" s="6"/>
      <c r="J45" s="7"/>
      <c r="K45" s="7"/>
    </row>
    <row r="46" spans="1:11" ht="12.75" customHeight="1">
      <c r="A46" s="150">
        <v>39</v>
      </c>
      <c r="B46" s="150">
        <f t="shared" si="0"/>
        <v>1971</v>
      </c>
      <c r="C46" s="151">
        <v>1142.789</v>
      </c>
      <c r="D46" s="151">
        <v>581.07299999999998</v>
      </c>
      <c r="E46" s="152">
        <v>561.71600000000001</v>
      </c>
      <c r="F46" s="151">
        <v>1015</v>
      </c>
      <c r="G46" s="190">
        <v>882</v>
      </c>
      <c r="H46" s="6"/>
      <c r="I46" s="6"/>
      <c r="J46" s="7"/>
      <c r="K46" s="7"/>
    </row>
    <row r="47" spans="1:11" ht="12.75" customHeight="1">
      <c r="A47" s="30">
        <v>40</v>
      </c>
      <c r="B47" s="30">
        <f t="shared" si="0"/>
        <v>1970</v>
      </c>
      <c r="C47" s="96">
        <v>1195.874</v>
      </c>
      <c r="D47" s="96">
        <v>609.29499999999996</v>
      </c>
      <c r="E47" s="87">
        <v>586.57899999999995</v>
      </c>
      <c r="F47" s="99">
        <v>985</v>
      </c>
      <c r="G47" s="29">
        <v>858</v>
      </c>
      <c r="H47" s="6"/>
      <c r="I47" s="6"/>
      <c r="J47" s="7"/>
      <c r="K47" s="7"/>
    </row>
    <row r="48" spans="1:11" ht="12.75" customHeight="1">
      <c r="A48" s="150">
        <v>41</v>
      </c>
      <c r="B48" s="150">
        <f t="shared" si="0"/>
        <v>1969</v>
      </c>
      <c r="C48" s="151">
        <v>1285.0820000000001</v>
      </c>
      <c r="D48" s="151">
        <v>656.42700000000002</v>
      </c>
      <c r="E48" s="152">
        <v>628.65499999999997</v>
      </c>
      <c r="F48" s="151">
        <v>980</v>
      </c>
      <c r="G48" s="190">
        <v>868</v>
      </c>
      <c r="H48" s="6"/>
      <c r="I48" s="6"/>
      <c r="J48" s="7"/>
      <c r="K48" s="7"/>
    </row>
    <row r="49" spans="1:11" ht="12.75" customHeight="1">
      <c r="A49" s="30">
        <v>42</v>
      </c>
      <c r="B49" s="30">
        <f t="shared" si="0"/>
        <v>1968</v>
      </c>
      <c r="C49" s="96">
        <v>1346.5309999999999</v>
      </c>
      <c r="D49" s="96">
        <v>688.072</v>
      </c>
      <c r="E49" s="87">
        <v>658.45899999999995</v>
      </c>
      <c r="F49" s="99">
        <v>989</v>
      </c>
      <c r="G49" s="29">
        <v>897</v>
      </c>
      <c r="H49" s="6"/>
      <c r="I49" s="6"/>
      <c r="J49" s="7"/>
      <c r="K49" s="7"/>
    </row>
    <row r="50" spans="1:11" ht="12.75" customHeight="1">
      <c r="A50" s="150">
        <v>43</v>
      </c>
      <c r="B50" s="150">
        <f t="shared" si="0"/>
        <v>1967</v>
      </c>
      <c r="C50" s="151">
        <v>1381.2719999999999</v>
      </c>
      <c r="D50" s="151">
        <v>705.16600000000005</v>
      </c>
      <c r="E50" s="152">
        <v>676.10599999999999</v>
      </c>
      <c r="F50" s="151">
        <v>1014</v>
      </c>
      <c r="G50" s="190">
        <v>916</v>
      </c>
      <c r="H50" s="6"/>
      <c r="I50" s="6"/>
      <c r="J50" s="7"/>
      <c r="K50" s="7"/>
    </row>
    <row r="51" spans="1:11" ht="12.75" customHeight="1">
      <c r="A51" s="30">
        <v>44</v>
      </c>
      <c r="B51" s="30">
        <f t="shared" si="0"/>
        <v>1966</v>
      </c>
      <c r="C51" s="96">
        <v>1418.816</v>
      </c>
      <c r="D51" s="96">
        <v>725.18</v>
      </c>
      <c r="E51" s="87">
        <v>693.63599999999997</v>
      </c>
      <c r="F51" s="99">
        <v>1010</v>
      </c>
      <c r="G51" s="29">
        <v>946</v>
      </c>
      <c r="H51" s="6"/>
      <c r="I51" s="6"/>
      <c r="J51" s="7"/>
      <c r="K51" s="7"/>
    </row>
    <row r="52" spans="1:11" ht="12.75" customHeight="1">
      <c r="A52" s="150">
        <v>45</v>
      </c>
      <c r="B52" s="150">
        <f t="shared" si="0"/>
        <v>1965</v>
      </c>
      <c r="C52" s="151">
        <v>1427.53</v>
      </c>
      <c r="D52" s="151">
        <v>731.95899999999995</v>
      </c>
      <c r="E52" s="152">
        <v>695.57100000000003</v>
      </c>
      <c r="F52" s="151">
        <v>1016</v>
      </c>
      <c r="G52" s="190">
        <v>1031</v>
      </c>
      <c r="H52" s="6"/>
      <c r="I52" s="6"/>
      <c r="J52" s="7"/>
      <c r="K52" s="7"/>
    </row>
    <row r="53" spans="1:11" ht="12.75" customHeight="1">
      <c r="A53" s="30">
        <v>46</v>
      </c>
      <c r="B53" s="30">
        <f t="shared" si="0"/>
        <v>1964</v>
      </c>
      <c r="C53" s="96">
        <v>1452.1510000000001</v>
      </c>
      <c r="D53" s="96">
        <v>742.73699999999997</v>
      </c>
      <c r="E53" s="87">
        <v>709.41399999999999</v>
      </c>
      <c r="F53" s="99">
        <v>966</v>
      </c>
      <c r="G53" s="29">
        <v>1022</v>
      </c>
      <c r="H53" s="6"/>
      <c r="I53" s="6"/>
      <c r="J53" s="7"/>
      <c r="K53" s="7"/>
    </row>
    <row r="54" spans="1:11" ht="12.75" customHeight="1">
      <c r="A54" s="150">
        <v>47</v>
      </c>
      <c r="B54" s="150">
        <f t="shared" si="0"/>
        <v>1963</v>
      </c>
      <c r="C54" s="151">
        <v>1443.309</v>
      </c>
      <c r="D54" s="151">
        <v>737.00800000000004</v>
      </c>
      <c r="E54" s="152">
        <v>706.30100000000004</v>
      </c>
      <c r="F54" s="151">
        <v>952</v>
      </c>
      <c r="G54" s="190">
        <v>1049</v>
      </c>
      <c r="H54" s="6"/>
      <c r="I54" s="6"/>
      <c r="J54" s="7"/>
      <c r="K54" s="7"/>
    </row>
    <row r="55" spans="1:11" ht="12.75" customHeight="1">
      <c r="A55" s="30">
        <v>48</v>
      </c>
      <c r="B55" s="30">
        <f t="shared" si="0"/>
        <v>1962</v>
      </c>
      <c r="C55" s="96">
        <v>1397.952</v>
      </c>
      <c r="D55" s="96">
        <v>711.57500000000005</v>
      </c>
      <c r="E55" s="87">
        <v>686.37699999999995</v>
      </c>
      <c r="F55" s="99">
        <v>942</v>
      </c>
      <c r="G55" s="29">
        <v>1027</v>
      </c>
      <c r="H55" s="6"/>
      <c r="I55" s="6"/>
      <c r="J55" s="7"/>
      <c r="K55" s="7"/>
    </row>
    <row r="56" spans="1:11" ht="12.75" customHeight="1">
      <c r="A56" s="150">
        <v>49</v>
      </c>
      <c r="B56" s="150">
        <f t="shared" si="0"/>
        <v>1961</v>
      </c>
      <c r="C56" s="151">
        <v>1376.7829999999999</v>
      </c>
      <c r="D56" s="151">
        <v>697.30200000000002</v>
      </c>
      <c r="E56" s="152">
        <v>679.48099999999999</v>
      </c>
      <c r="F56" s="151">
        <v>928</v>
      </c>
      <c r="G56" s="190">
        <v>1010</v>
      </c>
      <c r="H56" s="6"/>
      <c r="I56" s="6"/>
      <c r="J56" s="7"/>
      <c r="K56" s="7"/>
    </row>
    <row r="57" spans="1:11" ht="12.75" customHeight="1">
      <c r="A57" s="30">
        <v>50</v>
      </c>
      <c r="B57" s="30">
        <f t="shared" si="0"/>
        <v>1960</v>
      </c>
      <c r="C57" s="96">
        <v>1337.5150000000001</v>
      </c>
      <c r="D57" s="96">
        <v>676.69399999999996</v>
      </c>
      <c r="E57" s="87">
        <v>660.82100000000003</v>
      </c>
      <c r="F57" s="99">
        <v>903</v>
      </c>
      <c r="G57" s="29">
        <v>979</v>
      </c>
      <c r="H57" s="6"/>
      <c r="I57" s="6"/>
      <c r="J57" s="7"/>
      <c r="K57" s="7"/>
    </row>
    <row r="58" spans="1:11" ht="12.75" customHeight="1">
      <c r="A58" s="150">
        <v>51</v>
      </c>
      <c r="B58" s="150">
        <f t="shared" si="0"/>
        <v>1959</v>
      </c>
      <c r="C58" s="151">
        <v>1294.578</v>
      </c>
      <c r="D58" s="151">
        <v>654.64200000000005</v>
      </c>
      <c r="E58" s="152">
        <v>639.93600000000004</v>
      </c>
      <c r="F58" s="151">
        <v>914</v>
      </c>
      <c r="G58" s="190">
        <v>972</v>
      </c>
      <c r="H58" s="6"/>
      <c r="I58" s="6"/>
      <c r="J58" s="7"/>
      <c r="K58" s="7"/>
    </row>
    <row r="59" spans="1:11" ht="12.75" customHeight="1">
      <c r="A59" s="30">
        <v>52</v>
      </c>
      <c r="B59" s="30">
        <f t="shared" si="0"/>
        <v>1958</v>
      </c>
      <c r="C59" s="96">
        <v>1227.633</v>
      </c>
      <c r="D59" s="96">
        <v>620.5</v>
      </c>
      <c r="E59" s="87">
        <v>607.13300000000004</v>
      </c>
      <c r="F59" s="99">
        <v>923</v>
      </c>
      <c r="G59" s="29">
        <v>980</v>
      </c>
      <c r="H59" s="6"/>
      <c r="I59" s="6"/>
      <c r="J59" s="7"/>
      <c r="K59" s="7"/>
    </row>
    <row r="60" spans="1:11" ht="12.75" customHeight="1">
      <c r="A60" s="150">
        <v>53</v>
      </c>
      <c r="B60" s="150">
        <f t="shared" si="0"/>
        <v>1957</v>
      </c>
      <c r="C60" s="151">
        <v>1200.9079999999999</v>
      </c>
      <c r="D60" s="151">
        <v>605.75</v>
      </c>
      <c r="E60" s="152">
        <v>595.15800000000002</v>
      </c>
      <c r="F60" s="151">
        <v>1011</v>
      </c>
      <c r="G60" s="190">
        <v>1003</v>
      </c>
      <c r="H60" s="6"/>
      <c r="I60" s="6"/>
      <c r="J60" s="7"/>
      <c r="K60" s="7"/>
    </row>
    <row r="61" spans="1:11" ht="12.75" customHeight="1">
      <c r="A61" s="30">
        <v>54</v>
      </c>
      <c r="B61" s="30">
        <f t="shared" si="0"/>
        <v>1956</v>
      </c>
      <c r="C61" s="96">
        <v>1170.3409999999999</v>
      </c>
      <c r="D61" s="96">
        <v>588.29600000000005</v>
      </c>
      <c r="E61" s="87">
        <v>582.04499999999996</v>
      </c>
      <c r="F61" s="99">
        <v>1113</v>
      </c>
      <c r="G61" s="29">
        <v>996</v>
      </c>
      <c r="H61" s="6"/>
      <c r="I61" s="6"/>
      <c r="J61" s="7"/>
      <c r="K61" s="7"/>
    </row>
    <row r="62" spans="1:11" ht="12.75" customHeight="1">
      <c r="A62" s="150">
        <v>55</v>
      </c>
      <c r="B62" s="150">
        <f t="shared" si="0"/>
        <v>1955</v>
      </c>
      <c r="C62" s="151">
        <v>1134.876</v>
      </c>
      <c r="D62" s="151">
        <v>567.678</v>
      </c>
      <c r="E62" s="152">
        <v>567.19799999999998</v>
      </c>
      <c r="F62" s="151">
        <v>1160</v>
      </c>
      <c r="G62" s="190">
        <v>999</v>
      </c>
      <c r="H62" s="6"/>
      <c r="I62" s="6"/>
      <c r="J62" s="7"/>
      <c r="K62" s="7"/>
    </row>
    <row r="63" spans="1:11" ht="12.75" customHeight="1">
      <c r="A63" s="30">
        <v>56</v>
      </c>
      <c r="B63" s="30">
        <f t="shared" si="0"/>
        <v>1954</v>
      </c>
      <c r="C63" s="96">
        <v>1114.905</v>
      </c>
      <c r="D63" s="96">
        <v>553.08100000000002</v>
      </c>
      <c r="E63" s="87">
        <v>561.82399999999996</v>
      </c>
      <c r="F63" s="99">
        <v>1242</v>
      </c>
      <c r="G63" s="29">
        <v>947</v>
      </c>
      <c r="H63" s="6"/>
      <c r="I63" s="6"/>
      <c r="J63" s="7"/>
      <c r="K63" s="7"/>
    </row>
    <row r="64" spans="1:11" ht="12.75" customHeight="1">
      <c r="A64" s="150">
        <v>57</v>
      </c>
      <c r="B64" s="150">
        <f t="shared" si="0"/>
        <v>1953</v>
      </c>
      <c r="C64" s="151">
        <v>1079.088</v>
      </c>
      <c r="D64" s="151">
        <v>532.75800000000004</v>
      </c>
      <c r="E64" s="152">
        <v>546.33000000000004</v>
      </c>
      <c r="F64" s="151">
        <v>1296</v>
      </c>
      <c r="G64" s="190">
        <v>931</v>
      </c>
      <c r="H64" s="6"/>
      <c r="I64" s="6"/>
      <c r="J64" s="7"/>
      <c r="K64" s="7"/>
    </row>
    <row r="65" spans="1:11" ht="12.75" customHeight="1">
      <c r="A65" s="30">
        <v>58</v>
      </c>
      <c r="B65" s="30">
        <f t="shared" si="0"/>
        <v>1952</v>
      </c>
      <c r="C65" s="96">
        <v>1079.3589999999999</v>
      </c>
      <c r="D65" s="96">
        <v>531.86699999999996</v>
      </c>
      <c r="E65" s="87">
        <v>547.49199999999996</v>
      </c>
      <c r="F65" s="99">
        <v>1323</v>
      </c>
      <c r="G65" s="29">
        <v>918</v>
      </c>
      <c r="H65" s="6"/>
      <c r="I65" s="6"/>
      <c r="J65" s="7"/>
      <c r="K65" s="7"/>
    </row>
    <row r="66" spans="1:11" ht="12.75" customHeight="1">
      <c r="A66" s="150">
        <v>59</v>
      </c>
      <c r="B66" s="150">
        <f t="shared" si="0"/>
        <v>1951</v>
      </c>
      <c r="C66" s="151">
        <v>1055.787</v>
      </c>
      <c r="D66" s="151">
        <v>519.66200000000003</v>
      </c>
      <c r="E66" s="152">
        <v>536.125</v>
      </c>
      <c r="F66" s="151">
        <v>1353</v>
      </c>
      <c r="G66" s="190">
        <v>901</v>
      </c>
      <c r="H66" s="6"/>
      <c r="I66" s="6"/>
      <c r="J66" s="7"/>
      <c r="K66" s="7"/>
    </row>
    <row r="67" spans="1:11" ht="12.75" customHeight="1">
      <c r="A67" s="30">
        <v>60</v>
      </c>
      <c r="B67" s="30">
        <f t="shared" si="0"/>
        <v>1950</v>
      </c>
      <c r="C67" s="96">
        <v>1059.0060000000001</v>
      </c>
      <c r="D67" s="96">
        <v>520.53300000000002</v>
      </c>
      <c r="E67" s="87">
        <v>538.47299999999996</v>
      </c>
      <c r="F67" s="99">
        <v>1354</v>
      </c>
      <c r="G67" s="29">
        <v>873</v>
      </c>
      <c r="H67" s="6"/>
      <c r="I67" s="6"/>
      <c r="J67" s="7"/>
      <c r="K67" s="7"/>
    </row>
    <row r="68" spans="1:11" ht="12.75" customHeight="1">
      <c r="A68" s="150">
        <v>61</v>
      </c>
      <c r="B68" s="150">
        <f t="shared" si="0"/>
        <v>1949</v>
      </c>
      <c r="C68" s="151">
        <v>1019.159</v>
      </c>
      <c r="D68" s="151">
        <v>502.29700000000003</v>
      </c>
      <c r="E68" s="152">
        <v>516.86199999999997</v>
      </c>
      <c r="F68" s="151">
        <v>1369</v>
      </c>
      <c r="G68" s="190">
        <v>880</v>
      </c>
      <c r="H68" s="6"/>
      <c r="I68" s="6"/>
      <c r="J68" s="7"/>
      <c r="K68" s="7"/>
    </row>
    <row r="69" spans="1:11" ht="12.75" customHeight="1">
      <c r="A69" s="30">
        <v>62</v>
      </c>
      <c r="B69" s="30">
        <f t="shared" si="0"/>
        <v>1948</v>
      </c>
      <c r="C69" s="96">
        <v>933.23699999999997</v>
      </c>
      <c r="D69" s="96">
        <v>460.38499999999999</v>
      </c>
      <c r="E69" s="87">
        <v>472.85199999999998</v>
      </c>
      <c r="F69" s="99">
        <v>1353</v>
      </c>
      <c r="G69" s="29">
        <v>884</v>
      </c>
      <c r="H69" s="6"/>
      <c r="I69" s="6"/>
      <c r="J69" s="7"/>
      <c r="K69" s="7"/>
    </row>
    <row r="70" spans="1:11" ht="12.75" customHeight="1">
      <c r="A70" s="150">
        <v>63</v>
      </c>
      <c r="B70" s="150">
        <f t="shared" si="0"/>
        <v>1947</v>
      </c>
      <c r="C70" s="151">
        <v>875.43799999999999</v>
      </c>
      <c r="D70" s="151">
        <v>429.16300000000001</v>
      </c>
      <c r="E70" s="152">
        <v>446.27499999999998</v>
      </c>
      <c r="F70" s="151">
        <v>1302</v>
      </c>
      <c r="G70" s="190">
        <v>964</v>
      </c>
      <c r="H70" s="6"/>
      <c r="I70" s="6"/>
      <c r="J70" s="7"/>
      <c r="K70" s="7"/>
    </row>
    <row r="71" spans="1:11" ht="12.75" customHeight="1">
      <c r="A71" s="30">
        <v>64</v>
      </c>
      <c r="B71" s="30">
        <f t="shared" si="0"/>
        <v>1946</v>
      </c>
      <c r="C71" s="96">
        <v>762.59699999999998</v>
      </c>
      <c r="D71" s="96">
        <v>372.61200000000002</v>
      </c>
      <c r="E71" s="87">
        <v>389.98500000000001</v>
      </c>
      <c r="F71" s="99">
        <v>1273</v>
      </c>
      <c r="G71" s="29">
        <v>1056</v>
      </c>
      <c r="H71" s="6"/>
      <c r="I71" s="6"/>
      <c r="J71" s="7"/>
      <c r="K71" s="7"/>
    </row>
    <row r="72" spans="1:11" ht="12.75" customHeight="1">
      <c r="A72" s="150">
        <v>65</v>
      </c>
      <c r="B72" s="150">
        <f t="shared" si="0"/>
        <v>1945</v>
      </c>
      <c r="C72" s="151">
        <v>671.73400000000004</v>
      </c>
      <c r="D72" s="151">
        <v>324.63499999999999</v>
      </c>
      <c r="E72" s="152">
        <v>347.09899999999999</v>
      </c>
      <c r="F72" s="151">
        <v>1228</v>
      </c>
      <c r="G72" s="190">
        <v>1096</v>
      </c>
      <c r="H72" s="6"/>
      <c r="I72" s="6"/>
      <c r="J72" s="7"/>
      <c r="K72" s="7"/>
    </row>
    <row r="73" spans="1:11" ht="12.75" customHeight="1">
      <c r="A73" s="30">
        <v>66</v>
      </c>
      <c r="B73" s="30">
        <f t="shared" ref="B73:B96" si="1">B72-1</f>
        <v>1944</v>
      </c>
      <c r="C73" s="96">
        <v>889.66600000000005</v>
      </c>
      <c r="D73" s="96">
        <v>429.93</v>
      </c>
      <c r="E73" s="87">
        <v>459.73599999999999</v>
      </c>
      <c r="F73" s="99">
        <v>1180</v>
      </c>
      <c r="G73" s="29">
        <v>1167</v>
      </c>
      <c r="H73" s="6"/>
      <c r="I73" s="6"/>
      <c r="J73" s="7"/>
      <c r="K73" s="7"/>
    </row>
    <row r="74" spans="1:11" ht="12.75" customHeight="1">
      <c r="A74" s="150">
        <v>67</v>
      </c>
      <c r="B74" s="150">
        <f t="shared" si="1"/>
        <v>1943</v>
      </c>
      <c r="C74" s="151">
        <v>899.78399999999999</v>
      </c>
      <c r="D74" s="151">
        <v>434.21899999999999</v>
      </c>
      <c r="E74" s="152">
        <v>465.565</v>
      </c>
      <c r="F74" s="151">
        <v>1109</v>
      </c>
      <c r="G74" s="190">
        <v>1212</v>
      </c>
      <c r="H74" s="6"/>
      <c r="I74" s="6"/>
      <c r="J74" s="7"/>
      <c r="K74" s="7"/>
    </row>
    <row r="75" spans="1:11" ht="12.75" customHeight="1">
      <c r="A75" s="30">
        <v>68</v>
      </c>
      <c r="B75" s="30">
        <f t="shared" si="1"/>
        <v>1942</v>
      </c>
      <c r="C75" s="96">
        <v>871.63</v>
      </c>
      <c r="D75" s="96">
        <v>418.32600000000002</v>
      </c>
      <c r="E75" s="87">
        <v>453.30399999999997</v>
      </c>
      <c r="F75" s="99">
        <v>1076</v>
      </c>
      <c r="G75" s="29">
        <v>1231</v>
      </c>
      <c r="H75" s="6"/>
      <c r="I75" s="6"/>
      <c r="J75" s="7"/>
      <c r="K75" s="7"/>
    </row>
    <row r="76" spans="1:11" ht="12.75" customHeight="1">
      <c r="A76" s="150">
        <v>69</v>
      </c>
      <c r="B76" s="150">
        <f t="shared" si="1"/>
        <v>1941</v>
      </c>
      <c r="C76" s="151">
        <v>1049.097</v>
      </c>
      <c r="D76" s="151">
        <v>498.96699999999998</v>
      </c>
      <c r="E76" s="152">
        <v>550.13</v>
      </c>
      <c r="F76" s="151">
        <v>1039</v>
      </c>
      <c r="G76" s="190">
        <v>1251</v>
      </c>
      <c r="H76" s="6"/>
      <c r="I76" s="6"/>
      <c r="J76" s="7"/>
      <c r="K76" s="7"/>
    </row>
    <row r="77" spans="1:11" ht="12.75" customHeight="1">
      <c r="A77" s="30">
        <v>70</v>
      </c>
      <c r="B77" s="30">
        <f t="shared" si="1"/>
        <v>1940</v>
      </c>
      <c r="C77" s="96">
        <v>1096.8979999999999</v>
      </c>
      <c r="D77" s="96">
        <v>516.70100000000002</v>
      </c>
      <c r="E77" s="87">
        <v>580.197</v>
      </c>
      <c r="F77" s="99">
        <v>997</v>
      </c>
      <c r="G77" s="29">
        <v>1244</v>
      </c>
      <c r="H77" s="6"/>
      <c r="I77" s="6"/>
      <c r="J77" s="7"/>
      <c r="K77" s="7"/>
    </row>
    <row r="78" spans="1:11" ht="12.75" customHeight="1">
      <c r="A78" s="150">
        <v>71</v>
      </c>
      <c r="B78" s="150">
        <f t="shared" si="1"/>
        <v>1939</v>
      </c>
      <c r="C78" s="151">
        <v>1065.893</v>
      </c>
      <c r="D78" s="151">
        <v>497.80700000000002</v>
      </c>
      <c r="E78" s="152">
        <v>568.08600000000001</v>
      </c>
      <c r="F78" s="151">
        <v>968</v>
      </c>
      <c r="G78" s="190">
        <v>1249</v>
      </c>
      <c r="H78" s="6"/>
      <c r="I78" s="6"/>
      <c r="J78" s="7"/>
      <c r="K78" s="7"/>
    </row>
    <row r="79" spans="1:11" ht="12.75" customHeight="1">
      <c r="A79" s="30">
        <v>72</v>
      </c>
      <c r="B79" s="30">
        <f t="shared" si="1"/>
        <v>1938</v>
      </c>
      <c r="C79" s="96">
        <v>983.64099999999996</v>
      </c>
      <c r="D79" s="96">
        <v>455.661</v>
      </c>
      <c r="E79" s="87">
        <v>527.98</v>
      </c>
      <c r="F79" s="99">
        <v>925</v>
      </c>
      <c r="G79" s="29">
        <v>1224</v>
      </c>
      <c r="H79" s="6"/>
      <c r="I79" s="6"/>
      <c r="J79" s="7"/>
      <c r="K79" s="7"/>
    </row>
    <row r="80" spans="1:11" ht="12.75" customHeight="1">
      <c r="A80" s="150">
        <v>73</v>
      </c>
      <c r="B80" s="150">
        <f t="shared" si="1"/>
        <v>1937</v>
      </c>
      <c r="C80" s="151">
        <v>904.91800000000001</v>
      </c>
      <c r="D80" s="151">
        <v>414.82100000000003</v>
      </c>
      <c r="E80" s="152">
        <v>490.09699999999998</v>
      </c>
      <c r="F80" s="151">
        <v>913</v>
      </c>
      <c r="G80" s="190">
        <v>1167</v>
      </c>
      <c r="H80" s="6"/>
      <c r="I80" s="6"/>
      <c r="J80" s="7"/>
      <c r="K80" s="7"/>
    </row>
    <row r="81" spans="1:11" ht="12.75" customHeight="1">
      <c r="A81" s="30">
        <v>74</v>
      </c>
      <c r="B81" s="30">
        <f t="shared" si="1"/>
        <v>1936</v>
      </c>
      <c r="C81" s="96">
        <v>864.27200000000005</v>
      </c>
      <c r="D81" s="96">
        <v>390.10199999999998</v>
      </c>
      <c r="E81" s="87">
        <v>474.17</v>
      </c>
      <c r="F81" s="99">
        <v>878</v>
      </c>
      <c r="G81" s="29">
        <v>1129</v>
      </c>
      <c r="H81" s="6"/>
      <c r="I81" s="6"/>
      <c r="J81" s="7"/>
      <c r="K81" s="7"/>
    </row>
    <row r="82" spans="1:11" ht="12.75" customHeight="1">
      <c r="A82" s="150">
        <v>75</v>
      </c>
      <c r="B82" s="150">
        <f t="shared" si="1"/>
        <v>1935</v>
      </c>
      <c r="C82" s="151">
        <v>815.21799999999996</v>
      </c>
      <c r="D82" s="151">
        <v>363.62799999999999</v>
      </c>
      <c r="E82" s="152">
        <v>451.59</v>
      </c>
      <c r="F82" s="151">
        <v>865</v>
      </c>
      <c r="G82" s="190">
        <v>1076</v>
      </c>
      <c r="H82" s="6"/>
      <c r="I82" s="6"/>
      <c r="J82" s="7"/>
      <c r="K82" s="7"/>
    </row>
    <row r="83" spans="1:11" ht="12.75" customHeight="1">
      <c r="A83" s="30">
        <v>76</v>
      </c>
      <c r="B83" s="30">
        <f t="shared" si="1"/>
        <v>1934</v>
      </c>
      <c r="C83" s="96">
        <v>739.41200000000003</v>
      </c>
      <c r="D83" s="96">
        <v>324.89600000000002</v>
      </c>
      <c r="E83" s="87">
        <v>414.51600000000002</v>
      </c>
      <c r="F83" s="99">
        <v>816</v>
      </c>
      <c r="G83" s="29">
        <v>1018</v>
      </c>
      <c r="H83" s="6"/>
      <c r="I83" s="6"/>
      <c r="J83" s="7"/>
      <c r="K83" s="7"/>
    </row>
    <row r="84" spans="1:11" ht="12.75" customHeight="1">
      <c r="A84" s="150">
        <v>77</v>
      </c>
      <c r="B84" s="150">
        <f t="shared" si="1"/>
        <v>1933</v>
      </c>
      <c r="C84" s="151">
        <v>578.76599999999996</v>
      </c>
      <c r="D84" s="151">
        <v>249.83199999999999</v>
      </c>
      <c r="E84" s="152">
        <v>328.93400000000003</v>
      </c>
      <c r="F84" s="151">
        <v>729</v>
      </c>
      <c r="G84" s="190">
        <v>941</v>
      </c>
      <c r="H84" s="6"/>
      <c r="I84" s="6"/>
      <c r="J84" s="7"/>
      <c r="K84" s="7"/>
    </row>
    <row r="85" spans="1:11" ht="12.75" customHeight="1">
      <c r="A85" s="30">
        <v>78</v>
      </c>
      <c r="B85" s="30">
        <f t="shared" si="1"/>
        <v>1932</v>
      </c>
      <c r="C85" s="96">
        <v>558.08399999999995</v>
      </c>
      <c r="D85" s="96">
        <v>235.98</v>
      </c>
      <c r="E85" s="87">
        <v>322.10399999999998</v>
      </c>
      <c r="F85" s="99">
        <v>666</v>
      </c>
      <c r="G85" s="29">
        <v>895</v>
      </c>
      <c r="H85" s="6"/>
      <c r="I85" s="6"/>
      <c r="J85" s="7"/>
      <c r="K85" s="7"/>
    </row>
    <row r="86" spans="1:11" ht="12.75" customHeight="1">
      <c r="A86" s="150">
        <v>79</v>
      </c>
      <c r="B86" s="150">
        <f t="shared" si="1"/>
        <v>1931</v>
      </c>
      <c r="C86" s="151">
        <v>548.61099999999999</v>
      </c>
      <c r="D86" s="151">
        <v>226.70699999999999</v>
      </c>
      <c r="E86" s="152">
        <v>321.904</v>
      </c>
      <c r="F86" s="151">
        <v>563</v>
      </c>
      <c r="G86" s="190">
        <v>845</v>
      </c>
      <c r="H86" s="6"/>
      <c r="I86" s="6"/>
      <c r="J86" s="7"/>
      <c r="K86" s="7"/>
    </row>
    <row r="87" spans="1:11" ht="12.75" customHeight="1">
      <c r="A87" s="30">
        <v>80</v>
      </c>
      <c r="B87" s="30">
        <f t="shared" si="1"/>
        <v>1930</v>
      </c>
      <c r="C87" s="96">
        <v>553.76900000000001</v>
      </c>
      <c r="D87" s="96">
        <v>222.904</v>
      </c>
      <c r="E87" s="87">
        <v>330.86500000000001</v>
      </c>
      <c r="F87" s="99">
        <v>479</v>
      </c>
      <c r="G87" s="29">
        <v>791</v>
      </c>
      <c r="H87" s="6"/>
      <c r="I87" s="6"/>
      <c r="J87" s="7"/>
      <c r="K87" s="7"/>
    </row>
    <row r="88" spans="1:11" ht="12.75" customHeight="1">
      <c r="A88" s="150">
        <v>81</v>
      </c>
      <c r="B88" s="150">
        <f t="shared" si="1"/>
        <v>1929</v>
      </c>
      <c r="C88" s="151">
        <v>511.54199999999997</v>
      </c>
      <c r="D88" s="151">
        <v>200.25800000000001</v>
      </c>
      <c r="E88" s="152">
        <v>311.28399999999999</v>
      </c>
      <c r="F88" s="151">
        <v>610</v>
      </c>
      <c r="G88" s="190">
        <v>747</v>
      </c>
      <c r="H88" s="6"/>
      <c r="I88" s="6"/>
      <c r="J88" s="7"/>
      <c r="K88" s="7"/>
    </row>
    <row r="89" spans="1:11" ht="12.75" customHeight="1">
      <c r="A89" s="30">
        <v>82</v>
      </c>
      <c r="B89" s="30">
        <f t="shared" si="1"/>
        <v>1928</v>
      </c>
      <c r="C89" s="96">
        <v>480.27199999999999</v>
      </c>
      <c r="D89" s="96">
        <v>183.72900000000001</v>
      </c>
      <c r="E89" s="87">
        <v>296.54300000000001</v>
      </c>
      <c r="F89" s="99">
        <v>590</v>
      </c>
      <c r="G89" s="29">
        <v>690</v>
      </c>
      <c r="H89" s="6"/>
      <c r="I89" s="6"/>
      <c r="J89" s="7"/>
      <c r="K89" s="7"/>
    </row>
    <row r="90" spans="1:11" ht="12.75" customHeight="1">
      <c r="A90" s="150">
        <v>83</v>
      </c>
      <c r="B90" s="150">
        <f t="shared" si="1"/>
        <v>1927</v>
      </c>
      <c r="C90" s="151">
        <v>422.59199999999998</v>
      </c>
      <c r="D90" s="151">
        <v>152.11199999999999</v>
      </c>
      <c r="E90" s="152">
        <v>270.48</v>
      </c>
      <c r="F90" s="151">
        <v>542</v>
      </c>
      <c r="G90" s="190">
        <v>655</v>
      </c>
      <c r="H90" s="6"/>
      <c r="I90" s="6"/>
      <c r="J90" s="7"/>
      <c r="K90" s="7"/>
    </row>
    <row r="91" spans="1:11" ht="12.75" customHeight="1">
      <c r="A91" s="30">
        <v>84</v>
      </c>
      <c r="B91" s="30">
        <f t="shared" si="1"/>
        <v>1926</v>
      </c>
      <c r="C91" s="96">
        <v>386.79199999999997</v>
      </c>
      <c r="D91" s="101">
        <v>128.63</v>
      </c>
      <c r="E91" s="88">
        <v>258.16199999999998</v>
      </c>
      <c r="F91" s="99">
        <v>615</v>
      </c>
      <c r="G91" s="29">
        <v>603</v>
      </c>
      <c r="H91" s="6"/>
      <c r="I91" s="6"/>
      <c r="J91" s="7"/>
      <c r="K91" s="7"/>
    </row>
    <row r="92" spans="1:11" ht="12.75" customHeight="1">
      <c r="A92" s="150">
        <v>85</v>
      </c>
      <c r="B92" s="150">
        <f t="shared" si="1"/>
        <v>1925</v>
      </c>
      <c r="C92" s="151">
        <v>352.185</v>
      </c>
      <c r="D92" s="154">
        <v>108.72499999999999</v>
      </c>
      <c r="E92" s="155">
        <v>243.46</v>
      </c>
      <c r="F92" s="151">
        <v>601</v>
      </c>
      <c r="G92" s="190">
        <v>565</v>
      </c>
      <c r="H92" s="6"/>
      <c r="I92" s="6"/>
      <c r="J92" s="7"/>
      <c r="K92" s="7"/>
    </row>
    <row r="93" spans="1:11" ht="12.75" customHeight="1">
      <c r="A93" s="30">
        <v>86</v>
      </c>
      <c r="B93" s="30">
        <f t="shared" si="1"/>
        <v>1924</v>
      </c>
      <c r="C93" s="96">
        <v>298.95800000000003</v>
      </c>
      <c r="D93" s="101">
        <v>84.08</v>
      </c>
      <c r="E93" s="88">
        <v>214.87799999999999</v>
      </c>
      <c r="F93" s="99">
        <v>540</v>
      </c>
      <c r="G93" s="29">
        <v>502</v>
      </c>
      <c r="H93" s="36"/>
      <c r="I93" s="6"/>
      <c r="J93" s="7"/>
      <c r="K93" s="7"/>
    </row>
    <row r="94" spans="1:11" ht="12.75" customHeight="1">
      <c r="A94" s="150">
        <v>87</v>
      </c>
      <c r="B94" s="150">
        <f t="shared" si="1"/>
        <v>1923</v>
      </c>
      <c r="C94" s="151">
        <v>259.31599999999997</v>
      </c>
      <c r="D94" s="154">
        <v>69.531999999999996</v>
      </c>
      <c r="E94" s="155">
        <v>189.78399999999999</v>
      </c>
      <c r="F94" s="151">
        <v>456</v>
      </c>
      <c r="G94" s="190">
        <v>420</v>
      </c>
      <c r="H94" s="36"/>
      <c r="I94" s="6"/>
      <c r="J94" s="7"/>
      <c r="K94" s="7"/>
    </row>
    <row r="95" spans="1:11" ht="12.75" customHeight="1">
      <c r="A95" s="30">
        <v>88</v>
      </c>
      <c r="B95" s="30">
        <f t="shared" si="1"/>
        <v>1922</v>
      </c>
      <c r="C95" s="96">
        <v>235.458</v>
      </c>
      <c r="D95" s="101">
        <v>62.122999999999998</v>
      </c>
      <c r="E95" s="88">
        <v>173.33500000000001</v>
      </c>
      <c r="F95" s="99">
        <v>380</v>
      </c>
      <c r="G95" s="29">
        <v>357</v>
      </c>
      <c r="H95" s="36"/>
      <c r="I95" s="6"/>
      <c r="J95" s="7"/>
      <c r="K95" s="7"/>
    </row>
    <row r="96" spans="1:11" ht="12.75" customHeight="1">
      <c r="A96" s="150">
        <v>89</v>
      </c>
      <c r="B96" s="150">
        <f t="shared" si="1"/>
        <v>1921</v>
      </c>
      <c r="C96" s="151">
        <v>210.48699999999999</v>
      </c>
      <c r="D96" s="154">
        <v>52.820999999999998</v>
      </c>
      <c r="E96" s="155">
        <v>157.666</v>
      </c>
      <c r="F96" s="151">
        <v>326</v>
      </c>
      <c r="G96" s="190">
        <v>277</v>
      </c>
      <c r="H96" s="36"/>
      <c r="I96" s="6"/>
      <c r="J96" s="7"/>
      <c r="K96" s="7"/>
    </row>
    <row r="97" spans="1:11" ht="12.75" customHeight="1">
      <c r="A97" s="83" t="s">
        <v>27</v>
      </c>
      <c r="B97" s="85" t="s">
        <v>16</v>
      </c>
      <c r="C97" s="100">
        <v>595</v>
      </c>
      <c r="D97" s="100">
        <v>154</v>
      </c>
      <c r="E97" s="89">
        <v>441</v>
      </c>
      <c r="F97" s="100">
        <v>1086</v>
      </c>
      <c r="G97" s="192">
        <v>1445</v>
      </c>
      <c r="H97" s="36"/>
      <c r="I97" s="6"/>
      <c r="J97" s="7"/>
      <c r="K97" s="7"/>
    </row>
    <row r="98" spans="1:11" s="9" customFormat="1" ht="12.75" customHeight="1">
      <c r="A98" s="369" t="s">
        <v>0</v>
      </c>
      <c r="B98" s="369"/>
      <c r="C98" s="156">
        <f>SUM(C7:C97)</f>
        <v>81751.304000000004</v>
      </c>
      <c r="D98" s="156">
        <f>SUM(D7:D97)</f>
        <v>40112.479000000007</v>
      </c>
      <c r="E98" s="156">
        <f>SUM(E7:E97)</f>
        <v>41638.824999999997</v>
      </c>
      <c r="F98" s="156">
        <f>SUM(F7:F97)</f>
        <v>78789</v>
      </c>
      <c r="G98" s="156">
        <f>SUM(G7:G97)</f>
        <v>75682</v>
      </c>
      <c r="H98" s="36"/>
      <c r="I98" s="6"/>
      <c r="J98" s="8"/>
      <c r="K98" s="8"/>
    </row>
    <row r="99" spans="1:11" ht="26.25" customHeight="1">
      <c r="A99" s="366" t="s">
        <v>109</v>
      </c>
      <c r="B99" s="367"/>
      <c r="C99" s="367"/>
      <c r="D99" s="367"/>
      <c r="E99" s="367"/>
      <c r="F99" s="367"/>
      <c r="G99" s="367"/>
      <c r="H99" s="37"/>
    </row>
    <row r="100" spans="1:11">
      <c r="A100" s="10"/>
      <c r="B100" s="10"/>
      <c r="C100" s="7"/>
      <c r="D100" s="7"/>
      <c r="E100" s="7"/>
      <c r="F100" s="7"/>
      <c r="G100" s="11"/>
      <c r="H100" s="38"/>
    </row>
    <row r="101" spans="1:11">
      <c r="C101" s="7"/>
      <c r="D101" s="7"/>
      <c r="E101" s="7"/>
      <c r="F101" s="7"/>
      <c r="G101" s="12"/>
    </row>
    <row r="102" spans="1:11">
      <c r="C102" s="6"/>
      <c r="D102" s="6"/>
      <c r="E102" s="6"/>
      <c r="F102" s="6"/>
    </row>
    <row r="112" spans="1:11">
      <c r="A112" s="9"/>
    </row>
  </sheetData>
  <mergeCells count="14">
    <mergeCell ref="F3:F4"/>
    <mergeCell ref="F5:G5"/>
    <mergeCell ref="A1:B1"/>
    <mergeCell ref="A2:G2"/>
    <mergeCell ref="A99:G99"/>
    <mergeCell ref="C3:E3"/>
    <mergeCell ref="A98:B98"/>
    <mergeCell ref="C6:G6"/>
    <mergeCell ref="A3:A6"/>
    <mergeCell ref="B3:B6"/>
    <mergeCell ref="G3:G4"/>
    <mergeCell ref="C4:C5"/>
    <mergeCell ref="D4:D5"/>
    <mergeCell ref="E4:E5"/>
  </mergeCells>
  <phoneticPr fontId="12" type="noConversion"/>
  <hyperlinks>
    <hyperlink ref="A1:B1" location="Inhalt!A1" display="Zurück zum Inhalt"/>
  </hyperlinks>
  <printOptions horizontalCentered="1"/>
  <pageMargins left="0.78740157480314965" right="0.78740157480314965" top="0.59055118110236227" bottom="0.78740157480314965" header="0.51181102362204722" footer="0.51181102362204722"/>
  <pageSetup paperSize="9" scale="95" orientation="portrait"/>
  <headerFooter>
    <oddFooter>&amp;C&amp;8Seite &amp;P</oddFooter>
  </headerFooter>
  <rowBreaks count="2" manualBreakCount="2">
    <brk id="56" max="4" man="1"/>
    <brk id="100" max="16383" man="1"/>
  </rowBreaks>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enableFormatConditionsCalculation="0"/>
  <dimension ref="A1:K30"/>
  <sheetViews>
    <sheetView workbookViewId="0">
      <selection sqref="A1:B1"/>
    </sheetView>
  </sheetViews>
  <sheetFormatPr baseColWidth="10" defaultColWidth="9.77734375" defaultRowHeight="15.75"/>
  <cols>
    <col min="1" max="2" width="9.77734375" style="25"/>
    <col min="3" max="3" width="1.6640625" style="25" customWidth="1"/>
    <col min="4" max="4" width="9.77734375" style="25"/>
    <col min="5" max="5" width="1.6640625" style="25" customWidth="1"/>
    <col min="6" max="6" width="3.109375" style="25" customWidth="1"/>
    <col min="7" max="7" width="11.44140625" style="25" customWidth="1"/>
    <col min="8" max="16384" width="9.77734375" style="25"/>
  </cols>
  <sheetData>
    <row r="1" spans="1:10" ht="27.75" customHeight="1">
      <c r="A1" s="299" t="s">
        <v>149</v>
      </c>
      <c r="B1" s="299"/>
    </row>
    <row r="2" spans="1:10" ht="33.75" customHeight="1">
      <c r="A2" s="393" t="s">
        <v>129</v>
      </c>
      <c r="B2" s="393"/>
      <c r="C2" s="393"/>
      <c r="D2" s="393"/>
      <c r="E2" s="393"/>
      <c r="F2" s="393"/>
      <c r="G2" s="393"/>
      <c r="J2" s="169"/>
    </row>
    <row r="3" spans="1:10" s="26" customFormat="1" ht="12.75">
      <c r="A3" s="382" t="s">
        <v>1</v>
      </c>
      <c r="B3" s="387" t="s">
        <v>89</v>
      </c>
      <c r="C3" s="387"/>
      <c r="D3" s="387"/>
      <c r="E3" s="387"/>
      <c r="F3" s="387"/>
      <c r="G3" s="388"/>
    </row>
    <row r="4" spans="1:10" s="26" customFormat="1" ht="12.75">
      <c r="A4" s="383"/>
      <c r="B4" s="389" t="s">
        <v>35</v>
      </c>
      <c r="C4" s="390"/>
      <c r="D4" s="389" t="s">
        <v>36</v>
      </c>
      <c r="E4" s="389"/>
      <c r="F4" s="391" t="s">
        <v>37</v>
      </c>
      <c r="G4" s="392"/>
    </row>
    <row r="5" spans="1:10" s="26" customFormat="1" ht="12.75">
      <c r="A5" s="384"/>
      <c r="B5" s="385" t="s">
        <v>26</v>
      </c>
      <c r="C5" s="386"/>
      <c r="D5" s="386"/>
      <c r="E5" s="386"/>
      <c r="F5" s="386"/>
      <c r="G5" s="386"/>
    </row>
    <row r="6" spans="1:10" s="26" customFormat="1" ht="12.75">
      <c r="A6" s="80" t="s">
        <v>38</v>
      </c>
      <c r="B6" s="77">
        <v>1198978</v>
      </c>
      <c r="C6" s="78"/>
      <c r="D6" s="284">
        <v>596455</v>
      </c>
      <c r="E6" s="278"/>
      <c r="F6" s="79" t="s">
        <v>39</v>
      </c>
      <c r="G6" s="193">
        <v>602523</v>
      </c>
    </row>
    <row r="7" spans="1:10" s="26" customFormat="1" ht="12.75">
      <c r="A7" s="157" t="s">
        <v>40</v>
      </c>
      <c r="B7" s="158">
        <v>1502198</v>
      </c>
      <c r="C7" s="159"/>
      <c r="D7" s="285">
        <v>720127</v>
      </c>
      <c r="E7" s="279"/>
      <c r="F7" s="160" t="s">
        <v>39</v>
      </c>
      <c r="G7" s="194">
        <v>782071</v>
      </c>
    </row>
    <row r="8" spans="1:10" s="26" customFormat="1" ht="12.75">
      <c r="A8" s="81" t="s">
        <v>41</v>
      </c>
      <c r="B8" s="63">
        <v>1277408</v>
      </c>
      <c r="C8" s="64"/>
      <c r="D8" s="286">
        <v>815312</v>
      </c>
      <c r="E8" s="280"/>
      <c r="F8" s="65" t="s">
        <v>39</v>
      </c>
      <c r="G8" s="195">
        <v>462096</v>
      </c>
    </row>
    <row r="9" spans="1:10" s="26" customFormat="1" ht="12.75">
      <c r="A9" s="157" t="s">
        <v>42</v>
      </c>
      <c r="B9" s="158">
        <v>1082553</v>
      </c>
      <c r="C9" s="159"/>
      <c r="D9" s="285">
        <v>767555</v>
      </c>
      <c r="E9" s="279"/>
      <c r="F9" s="160" t="s">
        <v>39</v>
      </c>
      <c r="G9" s="194">
        <v>314998</v>
      </c>
    </row>
    <row r="10" spans="1:10" s="26" customFormat="1" ht="12.75">
      <c r="A10" s="81" t="s">
        <v>43</v>
      </c>
      <c r="B10" s="63">
        <v>1096048</v>
      </c>
      <c r="C10" s="64"/>
      <c r="D10" s="286">
        <v>698113</v>
      </c>
      <c r="E10" s="280"/>
      <c r="F10" s="65" t="s">
        <v>39</v>
      </c>
      <c r="G10" s="195">
        <v>397935</v>
      </c>
    </row>
    <row r="11" spans="1:10" s="26" customFormat="1" ht="12.75">
      <c r="A11" s="157" t="s">
        <v>44</v>
      </c>
      <c r="B11" s="158">
        <v>959691</v>
      </c>
      <c r="C11" s="159"/>
      <c r="D11" s="287">
        <v>677494</v>
      </c>
      <c r="E11" s="279"/>
      <c r="F11" s="160" t="s">
        <v>39</v>
      </c>
      <c r="G11" s="194">
        <v>282197</v>
      </c>
    </row>
    <row r="12" spans="1:10" s="26" customFormat="1" ht="12.75">
      <c r="A12" s="81" t="s">
        <v>45</v>
      </c>
      <c r="B12" s="63">
        <v>840633</v>
      </c>
      <c r="C12" s="64"/>
      <c r="D12" s="286">
        <v>746969</v>
      </c>
      <c r="E12" s="280"/>
      <c r="F12" s="65" t="s">
        <v>39</v>
      </c>
      <c r="G12" s="195">
        <v>93664</v>
      </c>
    </row>
    <row r="13" spans="1:10" s="26" customFormat="1" ht="12.75">
      <c r="A13" s="157" t="s">
        <v>46</v>
      </c>
      <c r="B13" s="158">
        <v>802456</v>
      </c>
      <c r="C13" s="159"/>
      <c r="D13" s="285">
        <v>755358</v>
      </c>
      <c r="E13" s="279"/>
      <c r="F13" s="160" t="s">
        <v>39</v>
      </c>
      <c r="G13" s="194">
        <v>47098</v>
      </c>
    </row>
    <row r="14" spans="1:10" s="26" customFormat="1" ht="12.75">
      <c r="A14" s="81" t="s">
        <v>47</v>
      </c>
      <c r="B14" s="63">
        <v>874023</v>
      </c>
      <c r="C14" s="64"/>
      <c r="D14" s="286">
        <v>672048</v>
      </c>
      <c r="E14" s="280"/>
      <c r="F14" s="65" t="s">
        <v>39</v>
      </c>
      <c r="G14" s="195">
        <v>201975</v>
      </c>
    </row>
    <row r="15" spans="1:10" s="26" customFormat="1" ht="12.75">
      <c r="A15" s="157" t="s">
        <v>48</v>
      </c>
      <c r="B15" s="158">
        <v>841158</v>
      </c>
      <c r="C15" s="159"/>
      <c r="D15" s="285">
        <v>674038</v>
      </c>
      <c r="E15" s="279"/>
      <c r="F15" s="160" t="s">
        <v>39</v>
      </c>
      <c r="G15" s="194">
        <v>167115</v>
      </c>
    </row>
    <row r="16" spans="1:10" s="26" customFormat="1" ht="12.75">
      <c r="A16" s="81" t="s">
        <v>49</v>
      </c>
      <c r="B16" s="63">
        <v>879217</v>
      </c>
      <c r="C16" s="64"/>
      <c r="D16" s="286">
        <v>606494</v>
      </c>
      <c r="E16" s="280"/>
      <c r="F16" s="65" t="s">
        <v>39</v>
      </c>
      <c r="G16" s="195">
        <v>272723</v>
      </c>
    </row>
    <row r="17" spans="1:11" s="26" customFormat="1" ht="12.75">
      <c r="A17" s="157" t="s">
        <v>50</v>
      </c>
      <c r="B17" s="158">
        <v>842543</v>
      </c>
      <c r="C17" s="159"/>
      <c r="D17" s="285">
        <v>623255</v>
      </c>
      <c r="E17" s="279"/>
      <c r="F17" s="160" t="s">
        <v>39</v>
      </c>
      <c r="G17" s="194">
        <v>219288</v>
      </c>
    </row>
    <row r="18" spans="1:11" s="26" customFormat="1" ht="12.75">
      <c r="A18" s="81" t="s">
        <v>51</v>
      </c>
      <c r="B18" s="63">
        <v>768975</v>
      </c>
      <c r="C18" s="64"/>
      <c r="D18" s="286">
        <v>626330</v>
      </c>
      <c r="E18" s="280"/>
      <c r="F18" s="65" t="s">
        <v>39</v>
      </c>
      <c r="G18" s="195">
        <v>142645</v>
      </c>
    </row>
    <row r="19" spans="1:11" s="26" customFormat="1" ht="14.25">
      <c r="A19" s="157" t="s">
        <v>52</v>
      </c>
      <c r="B19" s="158">
        <v>780175</v>
      </c>
      <c r="C19" s="161" t="s">
        <v>92</v>
      </c>
      <c r="D19" s="285">
        <v>697632</v>
      </c>
      <c r="E19" s="281" t="s">
        <v>92</v>
      </c>
      <c r="F19" s="160" t="s">
        <v>39</v>
      </c>
      <c r="G19" s="194">
        <v>82543</v>
      </c>
      <c r="I19" s="173"/>
    </row>
    <row r="20" spans="1:11" s="26" customFormat="1" ht="14.25">
      <c r="A20" s="81" t="s">
        <v>53</v>
      </c>
      <c r="B20" s="63">
        <v>707352</v>
      </c>
      <c r="C20" s="66"/>
      <c r="D20" s="286">
        <v>628399</v>
      </c>
      <c r="E20" s="282"/>
      <c r="F20" s="65" t="s">
        <v>39</v>
      </c>
      <c r="G20" s="195">
        <v>78953</v>
      </c>
    </row>
    <row r="21" spans="1:11" s="26" customFormat="1" ht="14.25">
      <c r="A21" s="157" t="s">
        <v>54</v>
      </c>
      <c r="B21" s="158">
        <v>661855</v>
      </c>
      <c r="C21" s="161"/>
      <c r="D21" s="285">
        <v>639064</v>
      </c>
      <c r="E21" s="281"/>
      <c r="F21" s="160" t="s">
        <v>39</v>
      </c>
      <c r="G21" s="194">
        <v>22791</v>
      </c>
    </row>
    <row r="22" spans="1:11" s="26" customFormat="1" ht="14.25">
      <c r="A22" s="81" t="s">
        <v>55</v>
      </c>
      <c r="B22" s="63">
        <v>680766</v>
      </c>
      <c r="C22" s="66"/>
      <c r="D22" s="286">
        <v>636854</v>
      </c>
      <c r="E22" s="282"/>
      <c r="F22" s="65" t="s">
        <v>39</v>
      </c>
      <c r="G22" s="195">
        <v>43912</v>
      </c>
    </row>
    <row r="23" spans="1:11" s="26" customFormat="1" ht="14.25">
      <c r="A23" s="157" t="s">
        <v>56</v>
      </c>
      <c r="B23" s="158">
        <v>682146</v>
      </c>
      <c r="C23" s="161"/>
      <c r="D23" s="285">
        <v>737889</v>
      </c>
      <c r="E23" s="281" t="s">
        <v>93</v>
      </c>
      <c r="F23" s="160" t="s">
        <v>57</v>
      </c>
      <c r="G23" s="194">
        <v>55743</v>
      </c>
      <c r="I23" s="173"/>
    </row>
    <row r="24" spans="1:11" s="26" customFormat="1" ht="14.25">
      <c r="A24" s="81" t="s">
        <v>58</v>
      </c>
      <c r="B24" s="63">
        <v>721014</v>
      </c>
      <c r="C24" s="66"/>
      <c r="D24" s="286">
        <v>733796</v>
      </c>
      <c r="E24" s="282" t="s">
        <v>93</v>
      </c>
      <c r="F24" s="65" t="s">
        <v>57</v>
      </c>
      <c r="G24" s="195">
        <v>12782</v>
      </c>
      <c r="I24" s="173"/>
    </row>
    <row r="25" spans="1:11">
      <c r="A25" s="162">
        <v>2010</v>
      </c>
      <c r="B25" s="163">
        <v>798282</v>
      </c>
      <c r="C25" s="164"/>
      <c r="D25" s="288">
        <v>670605</v>
      </c>
      <c r="E25" s="283" t="s">
        <v>93</v>
      </c>
      <c r="F25" s="165" t="s">
        <v>39</v>
      </c>
      <c r="G25" s="196">
        <v>127677</v>
      </c>
      <c r="I25" s="173"/>
      <c r="K25" s="174"/>
    </row>
    <row r="26" spans="1:11">
      <c r="A26" s="380" t="s">
        <v>63</v>
      </c>
      <c r="B26" s="380"/>
      <c r="C26" s="380"/>
      <c r="D26" s="380"/>
      <c r="E26" s="380"/>
      <c r="F26" s="380"/>
      <c r="G26" s="380"/>
      <c r="I26" s="174"/>
    </row>
    <row r="27" spans="1:11" ht="27.75" customHeight="1">
      <c r="A27" s="381" t="s">
        <v>91</v>
      </c>
      <c r="B27" s="381"/>
      <c r="C27" s="381"/>
      <c r="D27" s="381"/>
      <c r="E27" s="381"/>
      <c r="F27" s="381"/>
      <c r="G27" s="381"/>
      <c r="I27" s="174"/>
    </row>
    <row r="28" spans="1:11" ht="49.5" customHeight="1">
      <c r="A28" s="381" t="s">
        <v>90</v>
      </c>
      <c r="B28" s="381"/>
      <c r="C28" s="381"/>
      <c r="D28" s="381"/>
      <c r="E28" s="381"/>
      <c r="F28" s="381"/>
      <c r="G28" s="381"/>
    </row>
    <row r="29" spans="1:11" s="27" customFormat="1" ht="15" customHeight="1">
      <c r="A29" s="381" t="s">
        <v>59</v>
      </c>
      <c r="B29" s="381"/>
      <c r="C29" s="381"/>
      <c r="D29" s="381"/>
      <c r="E29" s="381"/>
      <c r="F29" s="381"/>
      <c r="G29" s="381"/>
    </row>
    <row r="30" spans="1:11">
      <c r="A30" s="289"/>
      <c r="B30" s="289"/>
      <c r="C30" s="289"/>
      <c r="D30" s="289"/>
      <c r="E30" s="289"/>
      <c r="F30" s="289"/>
      <c r="G30" s="289"/>
    </row>
  </sheetData>
  <mergeCells count="12">
    <mergeCell ref="A29:G29"/>
    <mergeCell ref="B3:G3"/>
    <mergeCell ref="B4:C4"/>
    <mergeCell ref="D4:E4"/>
    <mergeCell ref="F4:G4"/>
    <mergeCell ref="A2:G2"/>
    <mergeCell ref="A26:G26"/>
    <mergeCell ref="A27:G27"/>
    <mergeCell ref="A3:A5"/>
    <mergeCell ref="B5:G5"/>
    <mergeCell ref="A1:B1"/>
    <mergeCell ref="A28:G28"/>
  </mergeCells>
  <phoneticPr fontId="23" type="noConversion"/>
  <hyperlinks>
    <hyperlink ref="A1:B1" location="Inhalt!A1" display="Zurück zum Inhalt"/>
  </hyperlinks>
  <pageMargins left="0.75" right="0.75" top="1" bottom="1" header="0.5" footer="0.5"/>
  <pageSetup paperSize="9" orientation="portrait"/>
  <rowBreaks count="1" manualBreakCount="1">
    <brk id="30" max="16383" man="1"/>
  </rowBreaks>
  <ignoredErrors>
    <ignoredError sqref="A6:A2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U48"/>
  <sheetViews>
    <sheetView workbookViewId="0">
      <selection sqref="A1:B1"/>
    </sheetView>
  </sheetViews>
  <sheetFormatPr baseColWidth="10" defaultRowHeight="15"/>
  <cols>
    <col min="1" max="1" width="8.5546875" customWidth="1"/>
    <col min="2" max="2" width="6.21875" customWidth="1"/>
    <col min="3" max="20" width="5.109375" customWidth="1"/>
    <col min="21" max="21" width="11.5546875" style="39"/>
  </cols>
  <sheetData>
    <row r="1" spans="1:20" s="39" customFormat="1" ht="30" customHeight="1">
      <c r="A1" s="299" t="s">
        <v>149</v>
      </c>
      <c r="B1" s="299"/>
      <c r="C1" s="236"/>
      <c r="D1" s="236"/>
      <c r="E1" s="236"/>
      <c r="F1" s="236"/>
      <c r="G1" s="236"/>
      <c r="H1" s="236"/>
      <c r="I1" s="236"/>
      <c r="J1" s="236"/>
      <c r="K1" s="236"/>
      <c r="L1" s="236"/>
      <c r="M1" s="236"/>
      <c r="N1" s="236"/>
      <c r="O1" s="236"/>
      <c r="P1" s="236"/>
      <c r="Q1" s="236"/>
    </row>
    <row r="2" spans="1:20" ht="31.5" customHeight="1">
      <c r="A2" s="404" t="s">
        <v>172</v>
      </c>
      <c r="B2" s="405"/>
      <c r="C2" s="406"/>
      <c r="D2" s="406"/>
      <c r="E2" s="406"/>
      <c r="F2" s="406"/>
      <c r="G2" s="406"/>
      <c r="H2" s="406"/>
      <c r="I2" s="406"/>
      <c r="J2" s="406"/>
      <c r="K2" s="406"/>
      <c r="L2" s="406"/>
      <c r="M2" s="406"/>
      <c r="N2" s="406"/>
      <c r="O2" s="406"/>
      <c r="P2" s="406"/>
      <c r="Q2" s="406"/>
    </row>
    <row r="3" spans="1:20" ht="15" customHeight="1">
      <c r="A3" s="407" t="s">
        <v>96</v>
      </c>
      <c r="B3" s="396" t="s">
        <v>95</v>
      </c>
      <c r="C3" s="401" t="s">
        <v>97</v>
      </c>
      <c r="D3" s="401"/>
      <c r="E3" s="401"/>
      <c r="F3" s="401"/>
      <c r="G3" s="401"/>
      <c r="H3" s="401"/>
      <c r="I3" s="401"/>
      <c r="J3" s="401"/>
      <c r="K3" s="401"/>
      <c r="L3" s="401"/>
      <c r="M3" s="401"/>
      <c r="N3" s="401"/>
      <c r="O3" s="401"/>
      <c r="P3" s="401"/>
      <c r="Q3" s="401"/>
      <c r="R3" s="401"/>
      <c r="S3" s="401"/>
      <c r="T3" s="401"/>
    </row>
    <row r="4" spans="1:20" ht="29.25" customHeight="1">
      <c r="A4" s="408"/>
      <c r="B4" s="396"/>
      <c r="C4" s="396" t="s">
        <v>31</v>
      </c>
      <c r="D4" s="396"/>
      <c r="E4" s="396"/>
      <c r="F4" s="398" t="s">
        <v>169</v>
      </c>
      <c r="G4" s="402"/>
      <c r="H4" s="403"/>
      <c r="I4" s="396" t="s">
        <v>171</v>
      </c>
      <c r="J4" s="396"/>
      <c r="K4" s="396"/>
      <c r="L4" s="396" t="s">
        <v>94</v>
      </c>
      <c r="M4" s="396"/>
      <c r="N4" s="396"/>
      <c r="O4" s="396" t="s">
        <v>165</v>
      </c>
      <c r="P4" s="396"/>
      <c r="Q4" s="396"/>
      <c r="R4" s="396" t="s">
        <v>168</v>
      </c>
      <c r="S4" s="396"/>
      <c r="T4" s="398"/>
    </row>
    <row r="5" spans="1:20" ht="31.5" customHeight="1">
      <c r="A5" s="408"/>
      <c r="B5" s="396"/>
      <c r="C5" s="176" t="s">
        <v>28</v>
      </c>
      <c r="D5" s="176" t="s">
        <v>29</v>
      </c>
      <c r="E5" s="176" t="s">
        <v>30</v>
      </c>
      <c r="F5" s="176" t="s">
        <v>28</v>
      </c>
      <c r="G5" s="176" t="s">
        <v>29</v>
      </c>
      <c r="H5" s="176" t="s">
        <v>30</v>
      </c>
      <c r="I5" s="176" t="s">
        <v>28</v>
      </c>
      <c r="J5" s="176" t="s">
        <v>29</v>
      </c>
      <c r="K5" s="176" t="s">
        <v>30</v>
      </c>
      <c r="L5" s="176" t="s">
        <v>28</v>
      </c>
      <c r="M5" s="176" t="s">
        <v>29</v>
      </c>
      <c r="N5" s="176" t="s">
        <v>30</v>
      </c>
      <c r="O5" s="176" t="s">
        <v>28</v>
      </c>
      <c r="P5" s="176" t="s">
        <v>29</v>
      </c>
      <c r="Q5" s="197" t="s">
        <v>30</v>
      </c>
      <c r="R5" s="176" t="s">
        <v>28</v>
      </c>
      <c r="S5" s="176" t="s">
        <v>29</v>
      </c>
      <c r="T5" s="197" t="s">
        <v>30</v>
      </c>
    </row>
    <row r="6" spans="1:20" ht="15" customHeight="1">
      <c r="A6" s="408"/>
      <c r="B6" s="399" t="s">
        <v>34</v>
      </c>
      <c r="C6" s="400"/>
      <c r="D6" s="400"/>
      <c r="E6" s="400"/>
      <c r="F6" s="400"/>
      <c r="G6" s="400"/>
      <c r="H6" s="400"/>
      <c r="I6" s="400"/>
      <c r="J6" s="400"/>
      <c r="K6" s="400"/>
      <c r="L6" s="400"/>
      <c r="M6" s="400"/>
      <c r="N6" s="400"/>
      <c r="O6" s="400"/>
      <c r="P6" s="400"/>
      <c r="Q6" s="400"/>
      <c r="R6" s="400"/>
      <c r="S6" s="400"/>
      <c r="T6" s="400"/>
    </row>
    <row r="7" spans="1:20">
      <c r="A7" s="397" t="s">
        <v>0</v>
      </c>
      <c r="B7" s="397"/>
      <c r="C7" s="397"/>
      <c r="D7" s="397"/>
      <c r="E7" s="397"/>
      <c r="F7" s="397"/>
      <c r="G7" s="397"/>
      <c r="H7" s="397"/>
      <c r="I7" s="397"/>
      <c r="J7" s="397"/>
      <c r="K7" s="397"/>
      <c r="L7" s="397"/>
      <c r="M7" s="397"/>
      <c r="N7" s="397"/>
      <c r="O7" s="397"/>
      <c r="P7" s="397"/>
      <c r="Q7" s="397"/>
      <c r="R7" s="397"/>
      <c r="S7" s="397"/>
      <c r="T7" s="397"/>
    </row>
    <row r="8" spans="1:20">
      <c r="A8" s="40" t="s">
        <v>78</v>
      </c>
      <c r="B8" s="230">
        <v>320.23287600000032</v>
      </c>
      <c r="C8" s="225">
        <v>28.410605000000011</v>
      </c>
      <c r="D8" s="225">
        <v>0.8639969999999999</v>
      </c>
      <c r="E8" s="231">
        <v>0.161077</v>
      </c>
      <c r="F8" s="225">
        <v>47.13187299999997</v>
      </c>
      <c r="G8" s="225">
        <v>4.5389660000000003</v>
      </c>
      <c r="H8" s="231">
        <v>0</v>
      </c>
      <c r="I8" s="225">
        <v>40.969601000000019</v>
      </c>
      <c r="J8" s="225">
        <v>3.7177759999999989</v>
      </c>
      <c r="K8" s="231">
        <v>0</v>
      </c>
      <c r="L8" s="225">
        <v>78.632725999999934</v>
      </c>
      <c r="M8" s="225">
        <v>3.8816470000000001</v>
      </c>
      <c r="N8" s="231">
        <v>0.142874</v>
      </c>
      <c r="O8" s="225">
        <v>101.68329000000006</v>
      </c>
      <c r="P8" s="225">
        <v>8.1907930000000029</v>
      </c>
      <c r="Q8" s="231">
        <v>0.143903</v>
      </c>
      <c r="R8" s="225">
        <v>1.7637479999999999</v>
      </c>
      <c r="S8" s="225">
        <v>0</v>
      </c>
      <c r="T8" s="225">
        <v>0</v>
      </c>
    </row>
    <row r="9" spans="1:20">
      <c r="A9" s="226" t="s">
        <v>79</v>
      </c>
      <c r="B9" s="227">
        <v>614.33390900000029</v>
      </c>
      <c r="C9" s="228">
        <v>35.146310000000007</v>
      </c>
      <c r="D9" s="228">
        <v>19.555917000000004</v>
      </c>
      <c r="E9" s="229">
        <v>0.70822099999999999</v>
      </c>
      <c r="F9" s="228">
        <v>45.207495000000016</v>
      </c>
      <c r="G9" s="228">
        <v>40.541697000000006</v>
      </c>
      <c r="H9" s="229">
        <v>2.7850369999999995</v>
      </c>
      <c r="I9" s="228">
        <v>36.530597000000007</v>
      </c>
      <c r="J9" s="228">
        <v>83.564219999999935</v>
      </c>
      <c r="K9" s="229">
        <v>11.803618999999998</v>
      </c>
      <c r="L9" s="228">
        <v>54.683571000000022</v>
      </c>
      <c r="M9" s="228">
        <v>81.963117999999966</v>
      </c>
      <c r="N9" s="229">
        <v>7.056880999999998</v>
      </c>
      <c r="O9" s="228">
        <v>83.100043000000028</v>
      </c>
      <c r="P9" s="228">
        <v>100.46632100000006</v>
      </c>
      <c r="Q9" s="229">
        <v>8.5792150000000014</v>
      </c>
      <c r="R9" s="228">
        <v>1.3438329999999998</v>
      </c>
      <c r="S9" s="228">
        <v>1.2978139999999998</v>
      </c>
      <c r="T9" s="228">
        <v>0</v>
      </c>
    </row>
    <row r="10" spans="1:20">
      <c r="A10" s="40" t="s">
        <v>80</v>
      </c>
      <c r="B10" s="230">
        <v>872.23823799999809</v>
      </c>
      <c r="C10" s="225">
        <v>53.875925000000031</v>
      </c>
      <c r="D10" s="225">
        <v>30.638985000000009</v>
      </c>
      <c r="E10" s="231">
        <v>7.1255180000000005</v>
      </c>
      <c r="F10" s="225">
        <v>51.578071000000044</v>
      </c>
      <c r="G10" s="225">
        <v>59.299961000000003</v>
      </c>
      <c r="H10" s="231">
        <v>15.591757999999999</v>
      </c>
      <c r="I10" s="225">
        <v>33.152660000000004</v>
      </c>
      <c r="J10" s="225">
        <v>118.58710600000002</v>
      </c>
      <c r="K10" s="231">
        <v>61.784527999999973</v>
      </c>
      <c r="L10" s="225">
        <v>33.306982999999995</v>
      </c>
      <c r="M10" s="225">
        <v>90.734251000000015</v>
      </c>
      <c r="N10" s="231">
        <v>28.354688000000007</v>
      </c>
      <c r="O10" s="225">
        <v>82.467108000000039</v>
      </c>
      <c r="P10" s="225">
        <v>139.96854200000007</v>
      </c>
      <c r="Q10" s="231">
        <v>61.688632999999996</v>
      </c>
      <c r="R10" s="225">
        <v>1.890523</v>
      </c>
      <c r="S10" s="225">
        <v>1.7797779999999999</v>
      </c>
      <c r="T10" s="225">
        <v>0.41321999999999998</v>
      </c>
    </row>
    <row r="11" spans="1:20">
      <c r="A11" s="232" t="s">
        <v>81</v>
      </c>
      <c r="B11" s="227">
        <v>1006.0248809999997</v>
      </c>
      <c r="C11" s="228">
        <v>89.371724000000071</v>
      </c>
      <c r="D11" s="228">
        <v>43.58087899999996</v>
      </c>
      <c r="E11" s="229">
        <v>13.590290999999997</v>
      </c>
      <c r="F11" s="228">
        <v>68.536733999999939</v>
      </c>
      <c r="G11" s="228">
        <v>70.581636999999915</v>
      </c>
      <c r="H11" s="229">
        <v>25.298050999999983</v>
      </c>
      <c r="I11" s="228">
        <v>32.121528000000019</v>
      </c>
      <c r="J11" s="228">
        <v>130.43553799999995</v>
      </c>
      <c r="K11" s="229">
        <v>87.774455000000003</v>
      </c>
      <c r="L11" s="228">
        <v>37.893840999999988</v>
      </c>
      <c r="M11" s="228">
        <v>79.089218000000031</v>
      </c>
      <c r="N11" s="229">
        <v>45.936900999999985</v>
      </c>
      <c r="O11" s="228">
        <v>94.23590899999995</v>
      </c>
      <c r="P11" s="228">
        <v>109.00062100000008</v>
      </c>
      <c r="Q11" s="229">
        <v>73.952616000000035</v>
      </c>
      <c r="R11" s="228">
        <v>1.9007870000000002</v>
      </c>
      <c r="S11" s="228">
        <v>1.8472189999999999</v>
      </c>
      <c r="T11" s="228">
        <v>0.87693200000000004</v>
      </c>
    </row>
    <row r="12" spans="1:20">
      <c r="A12" s="40" t="s">
        <v>82</v>
      </c>
      <c r="B12" s="230">
        <v>1066.9876830000053</v>
      </c>
      <c r="C12" s="225">
        <v>139.38261799999995</v>
      </c>
      <c r="D12" s="225">
        <v>70.419809000000043</v>
      </c>
      <c r="E12" s="231">
        <v>15.94477400000001</v>
      </c>
      <c r="F12" s="225">
        <v>79.168821999999906</v>
      </c>
      <c r="G12" s="225">
        <v>81.920296999999991</v>
      </c>
      <c r="H12" s="231">
        <v>32.932159999999996</v>
      </c>
      <c r="I12" s="225">
        <v>35.034557000000007</v>
      </c>
      <c r="J12" s="225">
        <v>117.52216199999995</v>
      </c>
      <c r="K12" s="231">
        <v>77.46048900000001</v>
      </c>
      <c r="L12" s="225">
        <v>33.378508000000011</v>
      </c>
      <c r="M12" s="225">
        <v>69.387879000000041</v>
      </c>
      <c r="N12" s="231">
        <v>42.666752999999972</v>
      </c>
      <c r="O12" s="225">
        <v>100.45963999999989</v>
      </c>
      <c r="P12" s="225">
        <v>104.38928399999982</v>
      </c>
      <c r="Q12" s="231">
        <v>62.124007000000049</v>
      </c>
      <c r="R12" s="225">
        <v>2.1799040000000001</v>
      </c>
      <c r="S12" s="225">
        <v>1.2825580000000001</v>
      </c>
      <c r="T12" s="225">
        <v>1.3334620000000001</v>
      </c>
    </row>
    <row r="13" spans="1:20">
      <c r="A13" s="232" t="s">
        <v>83</v>
      </c>
      <c r="B13" s="227">
        <v>1065.3715850000031</v>
      </c>
      <c r="C13" s="228">
        <v>159.94744699999998</v>
      </c>
      <c r="D13" s="228">
        <v>72.36808900000004</v>
      </c>
      <c r="E13" s="229">
        <v>14.193535999999996</v>
      </c>
      <c r="F13" s="228">
        <v>87.936660000000046</v>
      </c>
      <c r="G13" s="228">
        <v>83.287012000000061</v>
      </c>
      <c r="H13" s="229">
        <v>25.48760200000001</v>
      </c>
      <c r="I13" s="228">
        <v>33.541505999999991</v>
      </c>
      <c r="J13" s="228">
        <v>135.30312299999994</v>
      </c>
      <c r="K13" s="229">
        <v>65.358010999999948</v>
      </c>
      <c r="L13" s="228">
        <v>29.203312000000004</v>
      </c>
      <c r="M13" s="228">
        <v>60.61341500000001</v>
      </c>
      <c r="N13" s="229">
        <v>41.385960999999973</v>
      </c>
      <c r="O13" s="228">
        <v>90.342659999999924</v>
      </c>
      <c r="P13" s="228">
        <v>101.55850700000006</v>
      </c>
      <c r="Q13" s="229">
        <v>60.838266000000054</v>
      </c>
      <c r="R13" s="228">
        <v>1.9270510000000001</v>
      </c>
      <c r="S13" s="228">
        <v>0.67933399999999999</v>
      </c>
      <c r="T13" s="228">
        <v>1.400093</v>
      </c>
    </row>
    <row r="14" spans="1:20">
      <c r="A14" s="40" t="s">
        <v>84</v>
      </c>
      <c r="B14" s="230">
        <v>1017.3523290000035</v>
      </c>
      <c r="C14" s="225">
        <v>138.20486000000011</v>
      </c>
      <c r="D14" s="225">
        <v>49.746146999999944</v>
      </c>
      <c r="E14" s="231">
        <v>8.8312069999999974</v>
      </c>
      <c r="F14" s="225">
        <v>94.963216000000074</v>
      </c>
      <c r="G14" s="225">
        <v>77.022794000000019</v>
      </c>
      <c r="H14" s="231">
        <v>24.943073000000002</v>
      </c>
      <c r="I14" s="225">
        <v>31.36439799999998</v>
      </c>
      <c r="J14" s="225">
        <v>146.00632200000013</v>
      </c>
      <c r="K14" s="231">
        <v>64.78821699999996</v>
      </c>
      <c r="L14" s="225">
        <v>35.192212999999981</v>
      </c>
      <c r="M14" s="225">
        <v>68.862226000000064</v>
      </c>
      <c r="N14" s="231">
        <v>41.053391999999953</v>
      </c>
      <c r="O14" s="225">
        <v>79.449559000000065</v>
      </c>
      <c r="P14" s="225">
        <v>99.467825999999988</v>
      </c>
      <c r="Q14" s="231">
        <v>53.004876000000024</v>
      </c>
      <c r="R14" s="225">
        <v>2.1326000000000001</v>
      </c>
      <c r="S14" s="225">
        <v>1.4318469999999999</v>
      </c>
      <c r="T14" s="225">
        <v>0.8875559999999999</v>
      </c>
    </row>
    <row r="15" spans="1:20">
      <c r="A15" s="232" t="s">
        <v>85</v>
      </c>
      <c r="B15" s="227">
        <v>894.99608100000307</v>
      </c>
      <c r="C15" s="228">
        <v>91.094255000000018</v>
      </c>
      <c r="D15" s="228">
        <v>20.832862999999989</v>
      </c>
      <c r="E15" s="229">
        <v>5.2258710000000006</v>
      </c>
      <c r="F15" s="228">
        <v>97.636712999999929</v>
      </c>
      <c r="G15" s="228">
        <v>61.280960999999969</v>
      </c>
      <c r="H15" s="229">
        <v>14.479363999999999</v>
      </c>
      <c r="I15" s="228">
        <v>40.71328699999998</v>
      </c>
      <c r="J15" s="228">
        <v>144.32057899999978</v>
      </c>
      <c r="K15" s="229">
        <v>71.318097000000009</v>
      </c>
      <c r="L15" s="228">
        <v>35.639187</v>
      </c>
      <c r="M15" s="228">
        <v>69.747553000000025</v>
      </c>
      <c r="N15" s="229">
        <v>37.431560999999995</v>
      </c>
      <c r="O15" s="228">
        <v>69.96613499999998</v>
      </c>
      <c r="P15" s="228">
        <v>80.316158000000001</v>
      </c>
      <c r="Q15" s="229">
        <v>50.912652000000016</v>
      </c>
      <c r="R15" s="228">
        <v>1.8310019999999998</v>
      </c>
      <c r="S15" s="228">
        <v>1.4300600000000001</v>
      </c>
      <c r="T15" s="228">
        <v>0.81978300000000004</v>
      </c>
    </row>
    <row r="16" spans="1:20">
      <c r="A16" s="40" t="s">
        <v>86</v>
      </c>
      <c r="B16" s="230">
        <v>759.22806600000138</v>
      </c>
      <c r="C16" s="225">
        <v>66.256526999999991</v>
      </c>
      <c r="D16" s="225">
        <v>11.106816000000006</v>
      </c>
      <c r="E16" s="231">
        <v>3.7550680000000001</v>
      </c>
      <c r="F16" s="225">
        <v>119.68335199999994</v>
      </c>
      <c r="G16" s="225">
        <v>61.781411999999953</v>
      </c>
      <c r="H16" s="231">
        <v>11.240836000000003</v>
      </c>
      <c r="I16" s="225">
        <v>35.433265000000027</v>
      </c>
      <c r="J16" s="225">
        <v>118.9761389999999</v>
      </c>
      <c r="K16" s="231">
        <v>66.113454000000019</v>
      </c>
      <c r="L16" s="225">
        <v>31.868613000000007</v>
      </c>
      <c r="M16" s="225">
        <v>49.450289000000012</v>
      </c>
      <c r="N16" s="231">
        <v>35.136078999999995</v>
      </c>
      <c r="O16" s="225">
        <v>48.936136999999981</v>
      </c>
      <c r="P16" s="225">
        <v>54.946424000000015</v>
      </c>
      <c r="Q16" s="231">
        <v>41.204774999999998</v>
      </c>
      <c r="R16" s="225">
        <v>1.479457</v>
      </c>
      <c r="S16" s="225">
        <v>0.81323000000000012</v>
      </c>
      <c r="T16" s="225">
        <v>1.0461929999999999</v>
      </c>
    </row>
    <row r="17" spans="1:20">
      <c r="A17" s="232" t="s">
        <v>87</v>
      </c>
      <c r="B17" s="227">
        <v>638.45910799999967</v>
      </c>
      <c r="C17" s="228">
        <v>94.110257999999931</v>
      </c>
      <c r="D17" s="228">
        <v>11.874998000000003</v>
      </c>
      <c r="E17" s="229">
        <v>3.349847</v>
      </c>
      <c r="F17" s="228">
        <v>127.52844299999998</v>
      </c>
      <c r="G17" s="228">
        <v>66.55680900000003</v>
      </c>
      <c r="H17" s="229">
        <v>11.612337999999992</v>
      </c>
      <c r="I17" s="228">
        <v>34.378411999999955</v>
      </c>
      <c r="J17" s="228">
        <v>84.094568999999964</v>
      </c>
      <c r="K17" s="229">
        <v>49.759805</v>
      </c>
      <c r="L17" s="228">
        <v>17.828021</v>
      </c>
      <c r="M17" s="228">
        <v>26.083640000000027</v>
      </c>
      <c r="N17" s="229">
        <v>26.236298999999992</v>
      </c>
      <c r="O17" s="228">
        <v>27.26566</v>
      </c>
      <c r="P17" s="228">
        <v>30.291891999999972</v>
      </c>
      <c r="Q17" s="229">
        <v>25.443661000000009</v>
      </c>
      <c r="R17" s="228">
        <v>0.64221099999999998</v>
      </c>
      <c r="S17" s="228">
        <v>0.47984199999999999</v>
      </c>
      <c r="T17" s="228">
        <v>0.92240300000000008</v>
      </c>
    </row>
    <row r="18" spans="1:20">
      <c r="A18" s="40" t="s">
        <v>88</v>
      </c>
      <c r="B18" s="230">
        <v>1216.8356520000075</v>
      </c>
      <c r="C18" s="225">
        <v>147.30702999999983</v>
      </c>
      <c r="D18" s="225">
        <v>16.285919</v>
      </c>
      <c r="E18" s="231">
        <v>4.1943069999999993</v>
      </c>
      <c r="F18" s="225">
        <v>176.51973600000011</v>
      </c>
      <c r="G18" s="225">
        <v>75.256601000000018</v>
      </c>
      <c r="H18" s="231">
        <v>21.192532000000011</v>
      </c>
      <c r="I18" s="225">
        <v>158.80588500000013</v>
      </c>
      <c r="J18" s="225">
        <v>176.54497399999991</v>
      </c>
      <c r="K18" s="231">
        <v>87.813889999999844</v>
      </c>
      <c r="L18" s="225">
        <v>95.491131999999908</v>
      </c>
      <c r="M18" s="225">
        <v>47.447366000000038</v>
      </c>
      <c r="N18" s="231">
        <v>53.983406000000016</v>
      </c>
      <c r="O18" s="225">
        <v>77.197254000000044</v>
      </c>
      <c r="P18" s="225">
        <v>34.418243000000011</v>
      </c>
      <c r="Q18" s="231">
        <v>36.106720999999979</v>
      </c>
      <c r="R18" s="225">
        <v>4.2045949999999994</v>
      </c>
      <c r="S18" s="225">
        <v>2.7840259999999999</v>
      </c>
      <c r="T18" s="225">
        <v>1.2820349999999998</v>
      </c>
    </row>
    <row r="19" spans="1:20">
      <c r="A19" s="397" t="s">
        <v>4</v>
      </c>
      <c r="B19" s="397"/>
      <c r="C19" s="397"/>
      <c r="D19" s="397"/>
      <c r="E19" s="397"/>
      <c r="F19" s="397"/>
      <c r="G19" s="397"/>
      <c r="H19" s="397"/>
      <c r="I19" s="397"/>
      <c r="J19" s="397"/>
      <c r="K19" s="397"/>
      <c r="L19" s="397"/>
      <c r="M19" s="397"/>
      <c r="N19" s="397"/>
      <c r="O19" s="397"/>
      <c r="P19" s="397"/>
      <c r="Q19" s="397"/>
      <c r="R19" s="397"/>
      <c r="S19" s="397"/>
      <c r="T19" s="397"/>
    </row>
    <row r="20" spans="1:20">
      <c r="A20" s="232" t="s">
        <v>78</v>
      </c>
      <c r="B20" s="227">
        <v>167.14804400000003</v>
      </c>
      <c r="C20" s="228">
        <v>16.493159999999992</v>
      </c>
      <c r="D20" s="228">
        <v>0.30931600000000004</v>
      </c>
      <c r="E20" s="229">
        <v>0.161077</v>
      </c>
      <c r="F20" s="228">
        <v>25.377984000000001</v>
      </c>
      <c r="G20" s="228">
        <v>1.4736520000000002</v>
      </c>
      <c r="H20" s="229">
        <v>0</v>
      </c>
      <c r="I20" s="228">
        <v>20.030286</v>
      </c>
      <c r="J20" s="228">
        <v>1.5193730000000001</v>
      </c>
      <c r="K20" s="229">
        <v>0</v>
      </c>
      <c r="L20" s="228">
        <v>41.799019999999992</v>
      </c>
      <c r="M20" s="228">
        <v>1.6140299999999999</v>
      </c>
      <c r="N20" s="229">
        <v>0</v>
      </c>
      <c r="O20" s="228">
        <v>53.118549000000051</v>
      </c>
      <c r="P20" s="228">
        <v>3.9134700000000007</v>
      </c>
      <c r="Q20" s="229">
        <v>0</v>
      </c>
      <c r="R20" s="228">
        <v>1.3381270000000001</v>
      </c>
      <c r="S20" s="228">
        <v>0</v>
      </c>
      <c r="T20" s="228">
        <v>0</v>
      </c>
    </row>
    <row r="21" spans="1:20">
      <c r="A21" s="40" t="s">
        <v>79</v>
      </c>
      <c r="B21" s="230">
        <v>303.99601599999966</v>
      </c>
      <c r="C21" s="225">
        <v>14.983206999999998</v>
      </c>
      <c r="D21" s="225">
        <v>9.7384160000000008</v>
      </c>
      <c r="E21" s="231">
        <v>0.62193500000000002</v>
      </c>
      <c r="F21" s="225">
        <v>22.250266999999994</v>
      </c>
      <c r="G21" s="225">
        <v>21.362044999999991</v>
      </c>
      <c r="H21" s="231">
        <v>1.6391760000000002</v>
      </c>
      <c r="I21" s="225">
        <v>20.416622999999998</v>
      </c>
      <c r="J21" s="225">
        <v>40.188708999999989</v>
      </c>
      <c r="K21" s="231">
        <v>5.5079829999999994</v>
      </c>
      <c r="L21" s="225">
        <v>29.400870000000005</v>
      </c>
      <c r="M21" s="225">
        <v>38.817973999999985</v>
      </c>
      <c r="N21" s="231">
        <v>2.4267139999999996</v>
      </c>
      <c r="O21" s="225">
        <v>39.585762000000003</v>
      </c>
      <c r="P21" s="225">
        <v>51.537959000000015</v>
      </c>
      <c r="Q21" s="231">
        <v>3.6438519999999994</v>
      </c>
      <c r="R21" s="225">
        <v>0.83314099999999991</v>
      </c>
      <c r="S21" s="225">
        <v>1.0413829999999999</v>
      </c>
      <c r="T21" s="225">
        <v>0</v>
      </c>
    </row>
    <row r="22" spans="1:20">
      <c r="A22" s="232" t="s">
        <v>80</v>
      </c>
      <c r="B22" s="227">
        <v>413.57400499999989</v>
      </c>
      <c r="C22" s="228">
        <v>20.203975000000003</v>
      </c>
      <c r="D22" s="228">
        <v>17.224704999999993</v>
      </c>
      <c r="E22" s="229">
        <v>3.610554</v>
      </c>
      <c r="F22" s="228">
        <v>24.084840000000003</v>
      </c>
      <c r="G22" s="228">
        <v>31.258414999999999</v>
      </c>
      <c r="H22" s="229">
        <v>6.4895579999999997</v>
      </c>
      <c r="I22" s="228">
        <v>14.852288999999995</v>
      </c>
      <c r="J22" s="228">
        <v>56.614430000000013</v>
      </c>
      <c r="K22" s="229">
        <v>25.116897999999999</v>
      </c>
      <c r="L22" s="228">
        <v>17.911102000000007</v>
      </c>
      <c r="M22" s="228">
        <v>45.084219999999974</v>
      </c>
      <c r="N22" s="229">
        <v>8.9798010000000001</v>
      </c>
      <c r="O22" s="228">
        <v>40.100782000000009</v>
      </c>
      <c r="P22" s="228">
        <v>71.128712999999934</v>
      </c>
      <c r="Q22" s="229">
        <v>28.755759999999995</v>
      </c>
      <c r="R22" s="228">
        <v>1.1185890000000001</v>
      </c>
      <c r="S22" s="228">
        <v>0.76275899999999996</v>
      </c>
      <c r="T22" s="228">
        <v>0.276615</v>
      </c>
    </row>
    <row r="23" spans="1:20">
      <c r="A23" s="40" t="s">
        <v>81</v>
      </c>
      <c r="B23" s="230">
        <v>475.14303000000046</v>
      </c>
      <c r="C23" s="225">
        <v>37.407655999999974</v>
      </c>
      <c r="D23" s="225">
        <v>27.587850999999979</v>
      </c>
      <c r="E23" s="231">
        <v>8.2227160000000019</v>
      </c>
      <c r="F23" s="225">
        <v>33.222357999999993</v>
      </c>
      <c r="G23" s="225">
        <v>41.714118000000006</v>
      </c>
      <c r="H23" s="231">
        <v>14.026994000000004</v>
      </c>
      <c r="I23" s="225">
        <v>11.955341999999995</v>
      </c>
      <c r="J23" s="225">
        <v>56.146804000000017</v>
      </c>
      <c r="K23" s="231">
        <v>40.152231999999977</v>
      </c>
      <c r="L23" s="225">
        <v>16.957369</v>
      </c>
      <c r="M23" s="225">
        <v>34.198116000000006</v>
      </c>
      <c r="N23" s="231">
        <v>18.313697000000005</v>
      </c>
      <c r="O23" s="225">
        <v>40.651986000000008</v>
      </c>
      <c r="P23" s="225">
        <v>57.102274000000008</v>
      </c>
      <c r="Q23" s="231">
        <v>35.345778999999993</v>
      </c>
      <c r="R23" s="225">
        <v>0.95647799999999994</v>
      </c>
      <c r="S23" s="225">
        <v>0.87278800000000001</v>
      </c>
      <c r="T23" s="225">
        <v>0.30847199999999997</v>
      </c>
    </row>
    <row r="24" spans="1:20">
      <c r="A24" s="232" t="s">
        <v>82</v>
      </c>
      <c r="B24" s="227">
        <v>515.12925199999972</v>
      </c>
      <c r="C24" s="228">
        <v>58.518824000000031</v>
      </c>
      <c r="D24" s="228">
        <v>45.184220000000018</v>
      </c>
      <c r="E24" s="229">
        <v>11.096918000000002</v>
      </c>
      <c r="F24" s="228">
        <v>40.017294000000007</v>
      </c>
      <c r="G24" s="228">
        <v>49.64930899999996</v>
      </c>
      <c r="H24" s="229">
        <v>18.321732999999995</v>
      </c>
      <c r="I24" s="228">
        <v>14.890925000000001</v>
      </c>
      <c r="J24" s="228">
        <v>53.355682000000058</v>
      </c>
      <c r="K24" s="229">
        <v>32.663375999999985</v>
      </c>
      <c r="L24" s="228">
        <v>15.506558999999999</v>
      </c>
      <c r="M24" s="228">
        <v>28.359368999999987</v>
      </c>
      <c r="N24" s="229">
        <v>17.500215000000008</v>
      </c>
      <c r="O24" s="228">
        <v>46.297764000000022</v>
      </c>
      <c r="P24" s="228">
        <v>50.33536200000006</v>
      </c>
      <c r="Q24" s="229">
        <v>30.103368000000003</v>
      </c>
      <c r="R24" s="228">
        <v>1.3042959999999999</v>
      </c>
      <c r="S24" s="228">
        <v>1.078579</v>
      </c>
      <c r="T24" s="228">
        <v>0.94545899999999994</v>
      </c>
    </row>
    <row r="25" spans="1:20">
      <c r="A25" s="40" t="s">
        <v>83</v>
      </c>
      <c r="B25" s="230">
        <v>531.50537099999974</v>
      </c>
      <c r="C25" s="225">
        <v>74.360552000000084</v>
      </c>
      <c r="D25" s="225">
        <v>50.426568000000081</v>
      </c>
      <c r="E25" s="231">
        <v>8.9987350000000035</v>
      </c>
      <c r="F25" s="225">
        <v>44.148892000000018</v>
      </c>
      <c r="G25" s="225">
        <v>50.266811000000004</v>
      </c>
      <c r="H25" s="231">
        <v>16.630123000000001</v>
      </c>
      <c r="I25" s="225">
        <v>13.175369</v>
      </c>
      <c r="J25" s="225">
        <v>61.998283000000001</v>
      </c>
      <c r="K25" s="231">
        <v>27.555015999999995</v>
      </c>
      <c r="L25" s="225">
        <v>15.711106000000004</v>
      </c>
      <c r="M25" s="225">
        <v>27.913624000000013</v>
      </c>
      <c r="N25" s="231">
        <v>14.627884000000003</v>
      </c>
      <c r="O25" s="225">
        <v>39.600861999999971</v>
      </c>
      <c r="P25" s="225">
        <v>51.884168000000031</v>
      </c>
      <c r="Q25" s="231">
        <v>31.865201000000013</v>
      </c>
      <c r="R25" s="225">
        <v>1.5410839999999999</v>
      </c>
      <c r="S25" s="225">
        <v>0.35206999999999999</v>
      </c>
      <c r="T25" s="225">
        <v>0.44902300000000001</v>
      </c>
    </row>
    <row r="26" spans="1:20">
      <c r="A26" s="232" t="s">
        <v>84</v>
      </c>
      <c r="B26" s="227">
        <v>529.64507700000047</v>
      </c>
      <c r="C26" s="228">
        <v>68.200194999999994</v>
      </c>
      <c r="D26" s="228">
        <v>36.104919999999986</v>
      </c>
      <c r="E26" s="229">
        <v>6.4762859999999991</v>
      </c>
      <c r="F26" s="228">
        <v>43.746416000000011</v>
      </c>
      <c r="G26" s="228">
        <v>47.754007999999992</v>
      </c>
      <c r="H26" s="229">
        <v>15.011128000000001</v>
      </c>
      <c r="I26" s="228">
        <v>13.492623999999994</v>
      </c>
      <c r="J26" s="228">
        <v>72.748528999999962</v>
      </c>
      <c r="K26" s="229">
        <v>34.877323000000011</v>
      </c>
      <c r="L26" s="228">
        <v>16.867280999999995</v>
      </c>
      <c r="M26" s="228">
        <v>32.247178999999996</v>
      </c>
      <c r="N26" s="229">
        <v>17.324915000000001</v>
      </c>
      <c r="O26" s="228">
        <v>36.169385999999982</v>
      </c>
      <c r="P26" s="228">
        <v>57.680510999999996</v>
      </c>
      <c r="Q26" s="229">
        <v>28.019122999999993</v>
      </c>
      <c r="R26" s="228">
        <v>1.1610129999999999</v>
      </c>
      <c r="S26" s="228">
        <v>0.97954799999999997</v>
      </c>
      <c r="T26" s="228">
        <v>0.78469199999999995</v>
      </c>
    </row>
    <row r="27" spans="1:20">
      <c r="A27" s="40" t="s">
        <v>85</v>
      </c>
      <c r="B27" s="230">
        <v>447.09231700000049</v>
      </c>
      <c r="C27" s="225">
        <v>44.323322999999966</v>
      </c>
      <c r="D27" s="225">
        <v>17.240116999999994</v>
      </c>
      <c r="E27" s="231">
        <v>3.615666</v>
      </c>
      <c r="F27" s="225">
        <v>41.885379</v>
      </c>
      <c r="G27" s="225">
        <v>36.333919999999978</v>
      </c>
      <c r="H27" s="231">
        <v>9.0602039999999988</v>
      </c>
      <c r="I27" s="225">
        <v>15.134021999999995</v>
      </c>
      <c r="J27" s="225">
        <v>72.071510000000018</v>
      </c>
      <c r="K27" s="231">
        <v>37.92552700000001</v>
      </c>
      <c r="L27" s="225">
        <v>15.901270000000007</v>
      </c>
      <c r="M27" s="225">
        <v>34.164266999999953</v>
      </c>
      <c r="N27" s="231">
        <v>16.588969000000006</v>
      </c>
      <c r="O27" s="225">
        <v>30.054828999999984</v>
      </c>
      <c r="P27" s="225">
        <v>43.796184999999966</v>
      </c>
      <c r="Q27" s="231">
        <v>27.219989000000002</v>
      </c>
      <c r="R27" s="225">
        <v>0.81375200000000003</v>
      </c>
      <c r="S27" s="225">
        <v>0.741699</v>
      </c>
      <c r="T27" s="225">
        <v>0.221689</v>
      </c>
    </row>
    <row r="28" spans="1:20">
      <c r="A28" s="232" t="s">
        <v>86</v>
      </c>
      <c r="B28" s="227">
        <v>361.62417699999969</v>
      </c>
      <c r="C28" s="228">
        <v>19.379882000000002</v>
      </c>
      <c r="D28" s="228">
        <v>7.0630019999999982</v>
      </c>
      <c r="E28" s="229">
        <v>2.5194819999999996</v>
      </c>
      <c r="F28" s="228">
        <v>47.74155600000001</v>
      </c>
      <c r="G28" s="228">
        <v>38.068948999999975</v>
      </c>
      <c r="H28" s="229">
        <v>9.1008439999999986</v>
      </c>
      <c r="I28" s="228">
        <v>12.011479000000001</v>
      </c>
      <c r="J28" s="228">
        <v>59.039008000000017</v>
      </c>
      <c r="K28" s="229">
        <v>37.860199999999978</v>
      </c>
      <c r="L28" s="228">
        <v>16.216278000000003</v>
      </c>
      <c r="M28" s="228">
        <v>22.871440999999997</v>
      </c>
      <c r="N28" s="229">
        <v>15.002191000000003</v>
      </c>
      <c r="O28" s="228">
        <v>21.778912000000002</v>
      </c>
      <c r="P28" s="228">
        <v>29.211195000000004</v>
      </c>
      <c r="Q28" s="229">
        <v>22.278203999999988</v>
      </c>
      <c r="R28" s="228">
        <v>0.71844799999999998</v>
      </c>
      <c r="S28" s="228">
        <v>0.22147899999999998</v>
      </c>
      <c r="T28" s="228">
        <v>0.54162699999999997</v>
      </c>
    </row>
    <row r="29" spans="1:20">
      <c r="A29" s="40" t="s">
        <v>87</v>
      </c>
      <c r="B29" s="230">
        <v>317.85660300000035</v>
      </c>
      <c r="C29" s="225">
        <v>37.317537000000016</v>
      </c>
      <c r="D29" s="225">
        <v>8.7460750000000029</v>
      </c>
      <c r="E29" s="231">
        <v>2.6481669999999999</v>
      </c>
      <c r="F29" s="225">
        <v>61.434282000000003</v>
      </c>
      <c r="G29" s="225">
        <v>45.102686999999982</v>
      </c>
      <c r="H29" s="231">
        <v>8.0110949999999974</v>
      </c>
      <c r="I29" s="225">
        <v>10.558773</v>
      </c>
      <c r="J29" s="225">
        <v>40.197358999999992</v>
      </c>
      <c r="K29" s="231">
        <v>26.992170999999988</v>
      </c>
      <c r="L29" s="225">
        <v>7.4348689999999991</v>
      </c>
      <c r="M29" s="225">
        <v>12.184073000000001</v>
      </c>
      <c r="N29" s="231">
        <v>12.359089000000001</v>
      </c>
      <c r="O29" s="225">
        <v>12.382775000000001</v>
      </c>
      <c r="P29" s="225">
        <v>16.159262999999996</v>
      </c>
      <c r="Q29" s="231">
        <v>14.944916999999997</v>
      </c>
      <c r="R29" s="225">
        <v>0.42616500000000002</v>
      </c>
      <c r="S29" s="225">
        <v>0.36815299999999995</v>
      </c>
      <c r="T29" s="225">
        <v>0.58915299999999993</v>
      </c>
    </row>
    <row r="30" spans="1:20">
      <c r="A30" s="232" t="s">
        <v>88</v>
      </c>
      <c r="B30" s="227">
        <v>602.05677999999955</v>
      </c>
      <c r="C30" s="228">
        <v>83.552945000000008</v>
      </c>
      <c r="D30" s="228">
        <v>13.073208999999999</v>
      </c>
      <c r="E30" s="229">
        <v>3.0360469999999999</v>
      </c>
      <c r="F30" s="228">
        <v>88.910078999999939</v>
      </c>
      <c r="G30" s="228">
        <v>53.83268200000002</v>
      </c>
      <c r="H30" s="229">
        <v>16.885492999999997</v>
      </c>
      <c r="I30" s="228">
        <v>37.804955000000042</v>
      </c>
      <c r="J30" s="228">
        <v>90.101871000000017</v>
      </c>
      <c r="K30" s="229">
        <v>58.815541999999951</v>
      </c>
      <c r="L30" s="228">
        <v>30.487286000000005</v>
      </c>
      <c r="M30" s="228">
        <v>24.576408000000022</v>
      </c>
      <c r="N30" s="229">
        <v>25.654163999999994</v>
      </c>
      <c r="O30" s="228">
        <v>26.940077000000002</v>
      </c>
      <c r="P30" s="228">
        <v>19.999123000000001</v>
      </c>
      <c r="Q30" s="229">
        <v>24.120162999999984</v>
      </c>
      <c r="R30" s="228">
        <v>1.6553119999999999</v>
      </c>
      <c r="S30" s="228">
        <v>1.9131819999999999</v>
      </c>
      <c r="T30" s="228">
        <v>0.69824200000000003</v>
      </c>
    </row>
    <row r="31" spans="1:20">
      <c r="A31" s="397" t="s">
        <v>5</v>
      </c>
      <c r="B31" s="397"/>
      <c r="C31" s="397"/>
      <c r="D31" s="397"/>
      <c r="E31" s="397"/>
      <c r="F31" s="397"/>
      <c r="G31" s="397"/>
      <c r="H31" s="397"/>
      <c r="I31" s="397"/>
      <c r="J31" s="397"/>
      <c r="K31" s="397"/>
      <c r="L31" s="397"/>
      <c r="M31" s="397"/>
      <c r="N31" s="397"/>
      <c r="O31" s="397"/>
      <c r="P31" s="397"/>
      <c r="Q31" s="397"/>
      <c r="R31" s="397"/>
      <c r="S31" s="397"/>
      <c r="T31" s="397"/>
    </row>
    <row r="32" spans="1:20">
      <c r="A32" s="40" t="s">
        <v>78</v>
      </c>
      <c r="B32" s="230">
        <v>153.08483200000001</v>
      </c>
      <c r="C32" s="225">
        <v>11.917445000000004</v>
      </c>
      <c r="D32" s="225">
        <v>0.55468099999999998</v>
      </c>
      <c r="E32" s="231">
        <v>0</v>
      </c>
      <c r="F32" s="225">
        <v>21.753889000000001</v>
      </c>
      <c r="G32" s="225">
        <v>3.0653139999999999</v>
      </c>
      <c r="H32" s="231">
        <v>0</v>
      </c>
      <c r="I32" s="225">
        <v>20.939315000000004</v>
      </c>
      <c r="J32" s="225">
        <v>2.1984029999999999</v>
      </c>
      <c r="K32" s="231">
        <v>0</v>
      </c>
      <c r="L32" s="225">
        <v>36.833705999999978</v>
      </c>
      <c r="M32" s="225">
        <v>2.2676170000000004</v>
      </c>
      <c r="N32" s="231">
        <v>0.142874</v>
      </c>
      <c r="O32" s="225">
        <v>48.564740999999998</v>
      </c>
      <c r="P32" s="225">
        <v>4.277323</v>
      </c>
      <c r="Q32" s="231">
        <v>0.143903</v>
      </c>
      <c r="R32" s="225">
        <v>0.42562100000000003</v>
      </c>
      <c r="S32" s="225">
        <v>0</v>
      </c>
      <c r="T32" s="225">
        <v>0</v>
      </c>
    </row>
    <row r="33" spans="1:20">
      <c r="A33" s="232" t="s">
        <v>79</v>
      </c>
      <c r="B33" s="227">
        <v>310.33789300000029</v>
      </c>
      <c r="C33" s="228">
        <v>20.16310300000001</v>
      </c>
      <c r="D33" s="228">
        <v>9.8175009999999983</v>
      </c>
      <c r="E33" s="229">
        <v>8.6286000000000002E-2</v>
      </c>
      <c r="F33" s="228">
        <v>22.957227999999994</v>
      </c>
      <c r="G33" s="228">
        <v>19.179652000000004</v>
      </c>
      <c r="H33" s="229">
        <v>1.145861</v>
      </c>
      <c r="I33" s="228">
        <v>16.113973999999999</v>
      </c>
      <c r="J33" s="228">
        <v>43.375510999999996</v>
      </c>
      <c r="K33" s="229">
        <v>6.2956359999999991</v>
      </c>
      <c r="L33" s="228">
        <v>25.282701000000014</v>
      </c>
      <c r="M33" s="228">
        <v>43.145144000000023</v>
      </c>
      <c r="N33" s="229">
        <v>4.6301670000000001</v>
      </c>
      <c r="O33" s="228">
        <v>43.514281000000018</v>
      </c>
      <c r="P33" s="228">
        <v>48.928361999999993</v>
      </c>
      <c r="Q33" s="229">
        <v>4.9353629999999997</v>
      </c>
      <c r="R33" s="228">
        <v>0.51069199999999992</v>
      </c>
      <c r="S33" s="228">
        <v>0.25643099999999996</v>
      </c>
      <c r="T33" s="228">
        <v>0</v>
      </c>
    </row>
    <row r="34" spans="1:20">
      <c r="A34" s="40" t="s">
        <v>80</v>
      </c>
      <c r="B34" s="230">
        <v>458.66423299999934</v>
      </c>
      <c r="C34" s="225">
        <v>33.671949999999981</v>
      </c>
      <c r="D34" s="225">
        <v>13.414279999999994</v>
      </c>
      <c r="E34" s="231">
        <v>3.5149639999999995</v>
      </c>
      <c r="F34" s="225">
        <v>27.493230999999998</v>
      </c>
      <c r="G34" s="225">
        <v>28.041545999999968</v>
      </c>
      <c r="H34" s="231">
        <v>9.1021999999999998</v>
      </c>
      <c r="I34" s="225">
        <v>18.300370999999991</v>
      </c>
      <c r="J34" s="225">
        <v>61.972676000000007</v>
      </c>
      <c r="K34" s="231">
        <v>36.667630000000038</v>
      </c>
      <c r="L34" s="225">
        <v>15.395881000000003</v>
      </c>
      <c r="M34" s="225">
        <v>45.650030999999984</v>
      </c>
      <c r="N34" s="231">
        <v>19.374886999999994</v>
      </c>
      <c r="O34" s="225">
        <v>42.366326000000001</v>
      </c>
      <c r="P34" s="225">
        <v>68.839828999999966</v>
      </c>
      <c r="Q34" s="231">
        <v>32.932873000000001</v>
      </c>
      <c r="R34" s="225">
        <v>0.77193400000000001</v>
      </c>
      <c r="S34" s="225">
        <v>1.0170190000000001</v>
      </c>
      <c r="T34" s="225">
        <v>0.136605</v>
      </c>
    </row>
    <row r="35" spans="1:20">
      <c r="A35" s="232" t="s">
        <v>81</v>
      </c>
      <c r="B35" s="227">
        <v>530.88185100000067</v>
      </c>
      <c r="C35" s="228">
        <v>51.964068000000005</v>
      </c>
      <c r="D35" s="228">
        <v>15.993027999999994</v>
      </c>
      <c r="E35" s="229">
        <v>5.3675750000000013</v>
      </c>
      <c r="F35" s="228">
        <v>35.314375999999989</v>
      </c>
      <c r="G35" s="228">
        <v>28.867519000000009</v>
      </c>
      <c r="H35" s="229">
        <v>11.271057000000001</v>
      </c>
      <c r="I35" s="228">
        <v>20.16618600000001</v>
      </c>
      <c r="J35" s="228">
        <v>74.288734000000048</v>
      </c>
      <c r="K35" s="229">
        <v>47.622223000000012</v>
      </c>
      <c r="L35" s="228">
        <v>20.936471999999998</v>
      </c>
      <c r="M35" s="228">
        <v>44.891102000000004</v>
      </c>
      <c r="N35" s="229">
        <v>27.623204000000008</v>
      </c>
      <c r="O35" s="228">
        <v>53.583923000000027</v>
      </c>
      <c r="P35" s="228">
        <v>51.898347000000015</v>
      </c>
      <c r="Q35" s="229">
        <v>38.606837000000013</v>
      </c>
      <c r="R35" s="228">
        <v>0.94430899999999995</v>
      </c>
      <c r="S35" s="228">
        <v>0.97443100000000005</v>
      </c>
      <c r="T35" s="228">
        <v>0.56845999999999997</v>
      </c>
    </row>
    <row r="36" spans="1:20">
      <c r="A36" s="40" t="s">
        <v>82</v>
      </c>
      <c r="B36" s="230">
        <v>551.85843100000091</v>
      </c>
      <c r="C36" s="225">
        <v>80.863793999999984</v>
      </c>
      <c r="D36" s="225">
        <v>25.23558899999999</v>
      </c>
      <c r="E36" s="231">
        <v>4.8478560000000002</v>
      </c>
      <c r="F36" s="225">
        <v>39.151528000000006</v>
      </c>
      <c r="G36" s="225">
        <v>32.270987999999988</v>
      </c>
      <c r="H36" s="231">
        <v>14.610427000000007</v>
      </c>
      <c r="I36" s="225">
        <v>20.14363199999999</v>
      </c>
      <c r="J36" s="225">
        <v>64.166479999999993</v>
      </c>
      <c r="K36" s="231">
        <v>44.797112999999989</v>
      </c>
      <c r="L36" s="225">
        <v>17.87194899999999</v>
      </c>
      <c r="M36" s="225">
        <v>41.028510000000011</v>
      </c>
      <c r="N36" s="231">
        <v>25.166538000000006</v>
      </c>
      <c r="O36" s="225">
        <v>54.161875999999978</v>
      </c>
      <c r="P36" s="225">
        <v>54.05392200000005</v>
      </c>
      <c r="Q36" s="231">
        <v>32.020639000000003</v>
      </c>
      <c r="R36" s="225">
        <v>0.87560799999999994</v>
      </c>
      <c r="S36" s="225">
        <v>0.20397900000000002</v>
      </c>
      <c r="T36" s="225">
        <v>0.38800299999999999</v>
      </c>
    </row>
    <row r="37" spans="1:20">
      <c r="A37" s="232" t="s">
        <v>83</v>
      </c>
      <c r="B37" s="227">
        <v>533.86621399999967</v>
      </c>
      <c r="C37" s="228">
        <v>85.586895000000041</v>
      </c>
      <c r="D37" s="228">
        <v>21.941520999999984</v>
      </c>
      <c r="E37" s="229">
        <v>5.194801</v>
      </c>
      <c r="F37" s="228">
        <v>43.787767999999978</v>
      </c>
      <c r="G37" s="228">
        <v>33.020201000000014</v>
      </c>
      <c r="H37" s="229">
        <v>8.8574789999999961</v>
      </c>
      <c r="I37" s="228">
        <v>20.366137000000005</v>
      </c>
      <c r="J37" s="228">
        <v>73.304840000000084</v>
      </c>
      <c r="K37" s="229">
        <v>37.802995000000003</v>
      </c>
      <c r="L37" s="228">
        <v>13.492206000000003</v>
      </c>
      <c r="M37" s="228">
        <v>32.699790999999991</v>
      </c>
      <c r="N37" s="229">
        <v>26.758077</v>
      </c>
      <c r="O37" s="228">
        <v>50.741798000000017</v>
      </c>
      <c r="P37" s="228">
        <v>49.674339000000039</v>
      </c>
      <c r="Q37" s="229">
        <v>28.973064999999995</v>
      </c>
      <c r="R37" s="228">
        <v>0.385967</v>
      </c>
      <c r="S37" s="228">
        <v>0.327264</v>
      </c>
      <c r="T37" s="228">
        <v>0.95107000000000008</v>
      </c>
    </row>
    <row r="38" spans="1:20">
      <c r="A38" s="40" t="s">
        <v>84</v>
      </c>
      <c r="B38" s="230">
        <v>487.70725200000055</v>
      </c>
      <c r="C38" s="225">
        <v>70.004665000000017</v>
      </c>
      <c r="D38" s="225">
        <v>13.641226999999999</v>
      </c>
      <c r="E38" s="231">
        <v>2.354921</v>
      </c>
      <c r="F38" s="225">
        <v>51.216799999999999</v>
      </c>
      <c r="G38" s="225">
        <v>29.268785999999995</v>
      </c>
      <c r="H38" s="231">
        <v>9.9319449999999936</v>
      </c>
      <c r="I38" s="225">
        <v>17.871773999999991</v>
      </c>
      <c r="J38" s="225">
        <v>73.25779299999995</v>
      </c>
      <c r="K38" s="231">
        <v>29.910894000000003</v>
      </c>
      <c r="L38" s="225">
        <v>18.324932000000015</v>
      </c>
      <c r="M38" s="225">
        <v>36.615046999999976</v>
      </c>
      <c r="N38" s="231">
        <v>23.728477000000002</v>
      </c>
      <c r="O38" s="225">
        <v>43.280172999999998</v>
      </c>
      <c r="P38" s="225">
        <v>41.787315000000021</v>
      </c>
      <c r="Q38" s="231">
        <v>24.985752999999985</v>
      </c>
      <c r="R38" s="225">
        <v>0.97158700000000009</v>
      </c>
      <c r="S38" s="225">
        <v>0.45229900000000001</v>
      </c>
      <c r="T38" s="225">
        <v>0.102864</v>
      </c>
    </row>
    <row r="39" spans="1:20">
      <c r="A39" s="232" t="s">
        <v>85</v>
      </c>
      <c r="B39" s="227">
        <v>447.90376399999917</v>
      </c>
      <c r="C39" s="228">
        <v>46.770932000000023</v>
      </c>
      <c r="D39" s="228">
        <v>3.5927460000000004</v>
      </c>
      <c r="E39" s="229">
        <v>1.6102049999999999</v>
      </c>
      <c r="F39" s="228">
        <v>55.751333999999993</v>
      </c>
      <c r="G39" s="228">
        <v>24.947040999999999</v>
      </c>
      <c r="H39" s="229">
        <v>5.4191600000000015</v>
      </c>
      <c r="I39" s="228">
        <v>25.579264999999992</v>
      </c>
      <c r="J39" s="228">
        <v>72.24906900000002</v>
      </c>
      <c r="K39" s="229">
        <v>33.392569999999992</v>
      </c>
      <c r="L39" s="228">
        <v>19.737917000000003</v>
      </c>
      <c r="M39" s="228">
        <v>35.583285999999994</v>
      </c>
      <c r="N39" s="229">
        <v>20.842591999999986</v>
      </c>
      <c r="O39" s="228">
        <v>39.911306000000003</v>
      </c>
      <c r="P39" s="228">
        <v>36.519972999999972</v>
      </c>
      <c r="Q39" s="229">
        <v>23.692663</v>
      </c>
      <c r="R39" s="228">
        <v>1.0172500000000002</v>
      </c>
      <c r="S39" s="228">
        <v>0.688361</v>
      </c>
      <c r="T39" s="228">
        <v>0.59809400000000001</v>
      </c>
    </row>
    <row r="40" spans="1:20">
      <c r="A40" s="40" t="s">
        <v>86</v>
      </c>
      <c r="B40" s="230">
        <v>397.60388900000032</v>
      </c>
      <c r="C40" s="225">
        <v>46.876644999999975</v>
      </c>
      <c r="D40" s="225">
        <v>4.0438140000000002</v>
      </c>
      <c r="E40" s="231">
        <v>1.2355860000000001</v>
      </c>
      <c r="F40" s="225">
        <v>71.941795999999968</v>
      </c>
      <c r="G40" s="225">
        <v>23.712463000000014</v>
      </c>
      <c r="H40" s="231">
        <v>2.1399920000000003</v>
      </c>
      <c r="I40" s="225">
        <v>23.42178599999999</v>
      </c>
      <c r="J40" s="225">
        <v>59.937131000000029</v>
      </c>
      <c r="K40" s="231">
        <v>28.253254000000013</v>
      </c>
      <c r="L40" s="225">
        <v>15.652335000000004</v>
      </c>
      <c r="M40" s="225">
        <v>26.578847999999983</v>
      </c>
      <c r="N40" s="231">
        <v>20.133887999999999</v>
      </c>
      <c r="O40" s="225">
        <v>27.157225000000015</v>
      </c>
      <c r="P40" s="225">
        <v>25.735229000000011</v>
      </c>
      <c r="Q40" s="231">
        <v>18.926571000000006</v>
      </c>
      <c r="R40" s="225">
        <v>0.76100900000000005</v>
      </c>
      <c r="S40" s="225">
        <v>0.59175100000000003</v>
      </c>
      <c r="T40" s="225">
        <v>0.50456599999999996</v>
      </c>
    </row>
    <row r="41" spans="1:20">
      <c r="A41" s="232" t="s">
        <v>87</v>
      </c>
      <c r="B41" s="227">
        <v>320.60250500000041</v>
      </c>
      <c r="C41" s="228">
        <v>56.792720999999979</v>
      </c>
      <c r="D41" s="228">
        <v>3.1289230000000003</v>
      </c>
      <c r="E41" s="229">
        <v>0.70167999999999997</v>
      </c>
      <c r="F41" s="228">
        <v>66.094160999999986</v>
      </c>
      <c r="G41" s="228">
        <v>21.454121999999987</v>
      </c>
      <c r="H41" s="229">
        <v>3.6012430000000002</v>
      </c>
      <c r="I41" s="228">
        <v>23.819638999999999</v>
      </c>
      <c r="J41" s="228">
        <v>43.897209999999987</v>
      </c>
      <c r="K41" s="229">
        <v>22.767634000000001</v>
      </c>
      <c r="L41" s="228">
        <v>10.393152000000001</v>
      </c>
      <c r="M41" s="228">
        <v>13.899566999999999</v>
      </c>
      <c r="N41" s="229">
        <v>13.877209999999998</v>
      </c>
      <c r="O41" s="228">
        <v>14.882885000000007</v>
      </c>
      <c r="P41" s="228">
        <v>14.132629</v>
      </c>
      <c r="Q41" s="229">
        <v>10.498744000000002</v>
      </c>
      <c r="R41" s="228">
        <v>0.21604600000000002</v>
      </c>
      <c r="S41" s="228">
        <v>0.111689</v>
      </c>
      <c r="T41" s="228">
        <v>0.33324999999999999</v>
      </c>
    </row>
    <row r="42" spans="1:20">
      <c r="A42" s="41" t="s">
        <v>88</v>
      </c>
      <c r="B42" s="233">
        <v>614.77887199999861</v>
      </c>
      <c r="C42" s="235">
        <v>63.754085000000003</v>
      </c>
      <c r="D42" s="235">
        <v>3.2127099999999995</v>
      </c>
      <c r="E42" s="234">
        <v>1.1582599999999998</v>
      </c>
      <c r="F42" s="235">
        <v>87.609656999999999</v>
      </c>
      <c r="G42" s="235">
        <v>21.423918999999991</v>
      </c>
      <c r="H42" s="234">
        <v>4.3070390000000005</v>
      </c>
      <c r="I42" s="235">
        <v>121.00092999999995</v>
      </c>
      <c r="J42" s="235">
        <v>86.443102999999994</v>
      </c>
      <c r="K42" s="234">
        <v>28.998348000000025</v>
      </c>
      <c r="L42" s="235">
        <v>65.003846000000024</v>
      </c>
      <c r="M42" s="235">
        <v>22.870957999999995</v>
      </c>
      <c r="N42" s="234">
        <v>28.329242000000011</v>
      </c>
      <c r="O42" s="235">
        <v>50.257176999999977</v>
      </c>
      <c r="P42" s="235">
        <v>14.419119999999994</v>
      </c>
      <c r="Q42" s="231">
        <v>11.986557999999999</v>
      </c>
      <c r="R42" s="235">
        <v>2.5492829999999995</v>
      </c>
      <c r="S42" s="235">
        <v>0.87084399999999995</v>
      </c>
      <c r="T42" s="235">
        <v>0.58379300000000001</v>
      </c>
    </row>
    <row r="43" spans="1:20" ht="15" customHeight="1">
      <c r="A43" s="303" t="s">
        <v>119</v>
      </c>
      <c r="B43" s="303"/>
      <c r="C43" s="303"/>
      <c r="D43" s="303"/>
      <c r="E43" s="303"/>
      <c r="F43" s="303"/>
      <c r="G43" s="303"/>
      <c r="H43" s="303"/>
      <c r="I43" s="303"/>
      <c r="J43" s="303"/>
      <c r="K43" s="303"/>
      <c r="L43" s="303"/>
      <c r="M43" s="303"/>
      <c r="N43" s="303"/>
      <c r="O43" s="303"/>
      <c r="P43" s="303"/>
      <c r="Q43" s="303"/>
      <c r="R43" s="303"/>
      <c r="S43" s="303"/>
      <c r="T43" s="303"/>
    </row>
    <row r="44" spans="1:20" ht="14.25" customHeight="1">
      <c r="A44" s="303" t="s">
        <v>170</v>
      </c>
      <c r="B44" s="303"/>
      <c r="C44" s="303"/>
      <c r="D44" s="303"/>
      <c r="E44" s="303"/>
      <c r="F44" s="303"/>
      <c r="G44" s="303"/>
      <c r="H44" s="303"/>
      <c r="I44" s="303"/>
      <c r="J44" s="303"/>
      <c r="K44" s="303"/>
      <c r="L44" s="303"/>
      <c r="M44" s="303"/>
      <c r="N44" s="303"/>
      <c r="O44" s="303"/>
      <c r="P44" s="303"/>
      <c r="Q44" s="303"/>
      <c r="R44" s="303"/>
      <c r="S44" s="303"/>
      <c r="T44" s="303"/>
    </row>
    <row r="45" spans="1:20" ht="15" customHeight="1">
      <c r="A45" s="303" t="s">
        <v>117</v>
      </c>
      <c r="B45" s="303"/>
      <c r="C45" s="303"/>
      <c r="D45" s="303"/>
      <c r="E45" s="303"/>
      <c r="F45" s="303"/>
      <c r="G45" s="303"/>
      <c r="H45" s="303"/>
      <c r="I45" s="303"/>
      <c r="J45" s="303"/>
      <c r="K45" s="303"/>
      <c r="L45" s="303"/>
      <c r="M45" s="303"/>
      <c r="N45" s="303"/>
      <c r="O45" s="303"/>
      <c r="P45" s="303"/>
      <c r="Q45" s="303"/>
      <c r="R45" s="303"/>
      <c r="S45" s="303"/>
      <c r="T45" s="303"/>
    </row>
    <row r="46" spans="1:20" ht="27" customHeight="1">
      <c r="A46" s="395" t="s">
        <v>118</v>
      </c>
      <c r="B46" s="395"/>
      <c r="C46" s="395"/>
      <c r="D46" s="395"/>
      <c r="E46" s="395"/>
      <c r="F46" s="395"/>
      <c r="G46" s="395"/>
      <c r="H46" s="395"/>
      <c r="I46" s="395"/>
      <c r="J46" s="395"/>
      <c r="K46" s="395"/>
      <c r="L46" s="395"/>
      <c r="M46" s="395"/>
      <c r="N46" s="395"/>
      <c r="O46" s="395"/>
      <c r="P46" s="395"/>
      <c r="Q46" s="395"/>
      <c r="R46" s="395"/>
      <c r="S46" s="395"/>
      <c r="T46" s="395"/>
    </row>
    <row r="47" spans="1:20">
      <c r="A47" s="394" t="s">
        <v>62</v>
      </c>
      <c r="B47" s="394"/>
      <c r="C47" s="394"/>
      <c r="D47" s="394"/>
      <c r="E47" s="394"/>
      <c r="F47" s="394"/>
      <c r="G47" s="394"/>
      <c r="H47" s="394"/>
      <c r="I47" s="394"/>
      <c r="J47" s="394"/>
      <c r="K47" s="394"/>
      <c r="L47" s="394"/>
      <c r="M47" s="394"/>
      <c r="N47" s="394"/>
      <c r="O47" s="394"/>
      <c r="P47" s="394"/>
      <c r="Q47" s="394"/>
      <c r="R47" s="394"/>
      <c r="S47" s="394"/>
      <c r="T47" s="394"/>
    </row>
    <row r="48" spans="1:20">
      <c r="A48" s="39"/>
      <c r="B48" s="39"/>
      <c r="C48" s="39"/>
      <c r="D48" s="39"/>
      <c r="E48" s="39"/>
      <c r="F48" s="39"/>
      <c r="G48" s="39"/>
      <c r="H48" s="39"/>
      <c r="I48" s="39"/>
      <c r="J48" s="39"/>
      <c r="K48" s="39"/>
      <c r="L48" s="39"/>
      <c r="M48" s="39"/>
      <c r="N48" s="39"/>
      <c r="O48" s="39"/>
      <c r="P48" s="39"/>
      <c r="Q48" s="39"/>
    </row>
  </sheetData>
  <mergeCells count="20">
    <mergeCell ref="R4:T4"/>
    <mergeCell ref="B6:T6"/>
    <mergeCell ref="C3:T3"/>
    <mergeCell ref="A7:T7"/>
    <mergeCell ref="F4:H4"/>
    <mergeCell ref="A1:B1"/>
    <mergeCell ref="A2:Q2"/>
    <mergeCell ref="A3:A6"/>
    <mergeCell ref="B3:B5"/>
    <mergeCell ref="C4:E4"/>
    <mergeCell ref="A44:T44"/>
    <mergeCell ref="A47:T47"/>
    <mergeCell ref="A46:T46"/>
    <mergeCell ref="A45:T45"/>
    <mergeCell ref="I4:K4"/>
    <mergeCell ref="L4:N4"/>
    <mergeCell ref="O4:Q4"/>
    <mergeCell ref="A19:T19"/>
    <mergeCell ref="A31:T31"/>
    <mergeCell ref="A43:T43"/>
  </mergeCells>
  <phoneticPr fontId="1" type="noConversion"/>
  <hyperlinks>
    <hyperlink ref="A1:B1" location="Inhalt!A1" display="Zurück zum Inhalt"/>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Inhalt</vt:lpstr>
      <vt:lpstr>Tab. A1-1A</vt:lpstr>
      <vt:lpstr>Tab. A1-2A</vt:lpstr>
      <vt:lpstr>Tab. A1-3A</vt:lpstr>
      <vt:lpstr>Tab. A1-4A</vt:lpstr>
      <vt:lpstr>Tab. A1-5A</vt:lpstr>
      <vt:lpstr>Tab. A1-6web</vt:lpstr>
      <vt:lpstr>Tab. A1-7web</vt:lpstr>
      <vt:lpstr>Tab. A1-8web</vt:lpstr>
      <vt:lpstr>Tab. A1-9web</vt:lpstr>
      <vt:lpstr>'Tab. A1-1A'!Druckbereich</vt:lpstr>
      <vt:lpstr>'Tab. A1-2A'!Druckbereich</vt:lpstr>
      <vt:lpstr>'Tab. A1-4A'!Druckbereich</vt:lpstr>
      <vt:lpstr>'Tab. A1-6web'!Drucktitel</vt:lpstr>
    </vt:vector>
  </TitlesOfParts>
  <Company>BBF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2012-05-08T12:10:39Z</cp:lastPrinted>
  <dcterms:created xsi:type="dcterms:W3CDTF">2010-04-19T09:58:13Z</dcterms:created>
  <dcterms:modified xsi:type="dcterms:W3CDTF">2016-07-12T09:45:36Z</dcterms:modified>
</cp:coreProperties>
</file>